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5180" windowHeight="8580" activeTab="0"/>
  </bookViews>
  <sheets>
    <sheet name="Comment Form" sheetId="1" r:id="rId1"/>
    <sheet name="Comment Chart" sheetId="2" r:id="rId2"/>
    <sheet name="Comment Table" sheetId="3" r:id="rId3"/>
    <sheet name="Technical Issues Summary" sheetId="4" r:id="rId4"/>
  </sheets>
  <definedNames>
    <definedName name="_xlnm._FilterDatabase" localSheetId="0" hidden="1">'Comment Form'!$A$2:$J$852</definedName>
    <definedName name="Fname">#REF!</definedName>
    <definedName name="Lname">#REF!</definedName>
  </definedNames>
  <calcPr fullCalcOnLoad="1"/>
  <pivotCaches>
    <pivotCache cacheId="1" r:id="rId5"/>
  </pivotCaches>
</workbook>
</file>

<file path=xl/sharedStrings.xml><?xml version="1.0" encoding="utf-8"?>
<sst xmlns="http://schemas.openxmlformats.org/spreadsheetml/2006/main" count="8611" uniqueCount="2559">
  <si>
    <t>We do not want another dependency on a draft standard. We may re-consider this when EAP Key naming becomes a standard.  Synchronize with the EAP group at the October 802.11i meeting. We will continue discussion with the EAP group for alignment, prior to the 802.11i Sponsor ballot submission.</t>
  </si>
  <si>
    <t>Text added and text in the firgure to indicate which mac addresses are used in which messages</t>
  </si>
  <si>
    <t>Text has been added to require key establishment prior to the connection thius removes the race conditions. We are trusting the Aps to hand out the same live key to both stas because we are trusting the AP to give us valid keys,</t>
  </si>
  <si>
    <t>PMK cahcing has been made mandatory</t>
  </si>
  <si>
    <t>merged recommended change</t>
  </si>
  <si>
    <t>attempting to find all appropriate occurances to change</t>
  </si>
  <si>
    <t>need to discuss at meeting</t>
  </si>
  <si>
    <t>Yes, but you need to be sure fragments don't cross 48 bit space</t>
  </si>
  <si>
    <t>Address privacy has not been a defined service for Tgi.  This is a large architectural change.</t>
  </si>
  <si>
    <t>removed non-linear</t>
  </si>
  <si>
    <t>change to "at least one pairwise key"</t>
  </si>
  <si>
    <t>The section has been updated; take a look to see if it meets your needs.</t>
  </si>
  <si>
    <t>It is correct that the EAP authentication can be started by the STA sending the EAPOL-Start message.  If you believe that this is incorrect, could you please let us know why.</t>
  </si>
  <si>
    <t>Clarified how an AP can be a supplicant.  In section 8.5.6, the authenticator state machine was modified to include the case of WDS.  WDS is one application that requires the AP to act as a supplicant.</t>
  </si>
  <si>
    <t>Accepted recommenede change</t>
  </si>
  <si>
    <t>Section 5 is just an overview, section 8 is the normative reference, and this comment is addressed there.  We will add one sentence here at the end of the section to clarify this point.  The part of this comment addressing 1 vs. 2 4 Way Handshaked was addressed in the previous ballot comment</t>
  </si>
  <si>
    <t>This concern is addressed in list item 2 below Figure 1.</t>
  </si>
  <si>
    <t>Comment accepted</t>
  </si>
  <si>
    <t>Major editing of text ensued to accept this comment.</t>
  </si>
  <si>
    <t>We need to change the figures.</t>
  </si>
  <si>
    <t>Rejected by Jesse, "We don't make references to unapproved standards"</t>
  </si>
  <si>
    <t>Change accepted</t>
  </si>
  <si>
    <t>We went for minimum of the two. 8.5.1.2 is where we put the normative text.</t>
  </si>
  <si>
    <t>Recommended change accepted</t>
  </si>
  <si>
    <t>Commented accepted; modify text instead of figure</t>
  </si>
  <si>
    <t>Deleted the sentence.</t>
  </si>
  <si>
    <t>Reworded sentence to more explicitly show that the word "if" is applied to the use of MAC layer authentication, not which MAC layer authentication is to be used.</t>
  </si>
  <si>
    <t>Clarifying sentence added to the last box of figure 3</t>
  </si>
  <si>
    <t>Figure was present, but did not print.  Sorry.  We'll get it right next time</t>
  </si>
  <si>
    <t>Security parameters deleted from association response in Figure 1</t>
  </si>
  <si>
    <t>Sentences deleted</t>
  </si>
  <si>
    <t>The consensus of the group is to provide a framework in which authentication methods using a variety of credentials can be used.  Use of a specific set of credentials is not mandated.  Note that the preshared key mechanism is required, which meets the request of the voter.</t>
  </si>
  <si>
    <t>With the change of adding the group key within the 4 Way Handshake, general data for unicast and broadcast/multicast is allowed to pass as both keys are now in place</t>
  </si>
  <si>
    <t>We feel that a logical reader would ask the question at this point as to which unicast key is to be used, and we feel that that question should be answered.  However, we will update 8.4.9 to cover this point.</t>
  </si>
  <si>
    <t>Accepted comment, have proposed updated text.</t>
  </si>
  <si>
    <t>Modify editing directions from "change" to "delete" and "insert".</t>
  </si>
  <si>
    <t>Added strikeout and underlines.</t>
  </si>
  <si>
    <t>Change informative note under Clause 8.4.1 Bullet 1 to read "Omission of the SSID is not allowed by this standard. It is required in Beacons, Probe Responses, and Association Requests."</t>
  </si>
  <si>
    <t>We will add text saying "For example, a second PMK may come into existence through PMK caching. A STA might leave the ESS and flush its cache. Before its PMK expires in the AP's cache, the STA returns to the ESS and establishes a second PMK from the AP's perspective."</t>
  </si>
  <si>
    <t>Recommend incorporating suggested text</t>
  </si>
  <si>
    <t>It appears the text already includes the suggested change?</t>
  </si>
  <si>
    <t>We feel this sentence sets up the following one</t>
  </si>
  <si>
    <t>Delegate to editor's discretion; editor to decide whether to accept or reject</t>
  </si>
  <si>
    <t>We will say PTK SA, as suggested</t>
  </si>
  <si>
    <t>We will add text from the Pre-authentication white paper and allocate a new Ethertype. This will finish the description of pre-authentication</t>
  </si>
  <si>
    <t>Will wordsmith from "the PMK for one or more KEYIDs" to "one or more PMKs"</t>
  </si>
  <si>
    <t>Agree that the IBSS must use a single broadcast cipher suite, and all STAs must support a common subset of unicast cipher suites; any pair of STAs can negotiate any common unicast cipher suite they support, however. Can't have TKIP only and AES only STAs in same IBSS. STAs shall put the unicast cipher suite back into RSN IE in Beacons and Probe Response and we add text clarifying above rules to explain constraints on how IBSS has to be configured</t>
  </si>
  <si>
    <t>Will implement the suggested resolution</t>
  </si>
  <si>
    <t>We will implement the suggested resolution</t>
  </si>
  <si>
    <t>The suggested fix would have the TGi draft reference an unapproved draft standard, contrary to the rules of IEEE.</t>
  </si>
  <si>
    <t>We will implement the suggested resolution. We will also add a new paragraph to explain that the Group Key Handshake remains an independent entity, but only to allow the broadcast/multicast key holder to change the broadcast/multicast key.</t>
  </si>
  <si>
    <t>Remove the clause that the comment complains about</t>
  </si>
  <si>
    <t>We recommend accepting this</t>
  </si>
  <si>
    <t>Recommend rewording to use dot11RSNAPMKLifetime MIB variable. Also add sentence that AAA session timeout is a different concept and begins with completion of 4-Way Handshake.</t>
  </si>
  <si>
    <t>Add text to say that the unicast cipher suite is taken from the 4-Way Handshake initiated by the Supplicant of the STA with the lower MAC address. This same text appears in 8.4.9 and should be deleted from 8.4.9, since 8.4.4 deals with policy selection and 8.4.9 deals with key management.</t>
  </si>
  <si>
    <t>Recommend updating text as per suggestion</t>
  </si>
  <si>
    <t>The PMK must be bound to the STA MAC and BSSID</t>
  </si>
  <si>
    <t>Recommend accepting</t>
  </si>
  <si>
    <t>Replace "the same as" with "is derived from"</t>
  </si>
  <si>
    <t>Add "for IEEE 802.1X datagrams" at the end of the quoted sentence.</t>
  </si>
  <si>
    <t>The design of a multi-AP box is an implementation decision, outside the scope of the document</t>
  </si>
  <si>
    <t>The Key ID space is 2 bits, and Key ID 0 is reserved for unicast, leaving at most Key IDs. This means that an AP can have at most 3 broadcast addresses. This means that a STA receiving a broadcast will not decrypt a received message unless the key is one of these three keys. This means that there can be at most 3 SSIDs under this scheme. The reality is, however, that broadcast keys need to be changed, and to prevent race conditions this means one of the Key IDs must be used for roll-over. So the implication a separate key for each SSID is not practical</t>
  </si>
  <si>
    <t>Incorporate the suggested change</t>
  </si>
  <si>
    <t>The suggested change does not make sense. An RSN AP can only communicate with RSN STAs in an RSN</t>
  </si>
  <si>
    <t>No,  The transmit counter is now started at one, but the receive still starts at zero.</t>
  </si>
  <si>
    <t>Based on this comment, RC4/ARC4 vectors and reference removed.</t>
  </si>
  <si>
    <t>Commenter will address</t>
  </si>
  <si>
    <t>Code was removed since it is out of scope of this specification.  Full code, test vectors and specifications are available in the references supplied in this standad.</t>
  </si>
  <si>
    <t xml:space="preserve">CCM is now an RFC and is only waiting a RFC number from the RFC editor.  The IETF is the definitive source or the CCM specification.  CCMP is the IEEE protocol built on CCM.  The current text provides the definitive definition of the packet processing for CCMP. The submittal 03/620 is on the IEEE web site, but appears to be mis-filed in that it is still in the pre-500 incoming directory of the IEEE server. </t>
  </si>
  <si>
    <t>ccm is now an RFC, just need the number</t>
  </si>
  <si>
    <t>Yes, figure changed, text added to clarify.</t>
  </si>
  <si>
    <t>Yes, again.</t>
  </si>
  <si>
    <t xml:space="preserve">CCM is now an RFC.  It will have a number  very soon.  Adding CCM would require the complete duplication of the IETF specification The IETF is the normative text and should be use as the reference for the algorithm. </t>
  </si>
  <si>
    <t>Ok, it's an RFC, number to be provided very soon.</t>
  </si>
  <si>
    <t>CCM is now an RFC.  It will NOT be changing.</t>
  </si>
  <si>
    <t>Yes … added text … to describe that duration can cahnge when rate changes during retransmission.</t>
  </si>
  <si>
    <t>Please also refer to figures 27, 28 and 30 and the associated text.  The CCM processing is now a 'black box' with the full CCM processing, test vectors and implemenation defined in an external specification.  The format of the pdu and input fileds to CCM are adequately defined.  There are also errors in D3.0 definition of ccm processing and the text and figures can not be used directly.</t>
  </si>
  <si>
    <t>Ok, propsed text to be inserted and motion made at next meeting.</t>
  </si>
  <si>
    <t>No functional changes made to WEP, but many small editorial changes made to make nomenclature consistant.  It's a little late now to track individual changes.</t>
  </si>
  <si>
    <t xml:space="preserve">New study group has been formed to address this topic.  </t>
  </si>
  <si>
    <t>Making a column on this spreadsheet, to show Status and Action taken. This is to help us review and make sure rejected comments have an explanation.</t>
  </si>
  <si>
    <t>Proposed change is in LB60 clause 2 submission</t>
  </si>
  <si>
    <t>Submission being made on comment 157.</t>
  </si>
  <si>
    <t>The word "shall" is not redundant with the word "shall" in the second sentence of clause 7. The reason that it is not redundant is because it is used to describe conditional behavior. The frame formats do not always have a fixed format. They are dependant on other state or configuration.</t>
  </si>
  <si>
    <t>Just because there is an acronym does not mean that it needs to be used in all instances.</t>
  </si>
  <si>
    <t>Will have a discussion on 8/27 to see if have concensus.</t>
  </si>
  <si>
    <t>Tgi has included named PMK caching and Tgi suggest that a SG be formed to determine if any additonal work is required.</t>
  </si>
  <si>
    <t>Proposed change is in LB60 clause 7 submission</t>
  </si>
  <si>
    <t>03/463r6 shows 100% of comments are either addressed or rejected.</t>
  </si>
  <si>
    <t>Not a standard yet</t>
  </si>
  <si>
    <t>Yes, this is what we want. The acronym of EAP is from this reference.</t>
  </si>
  <si>
    <t>Yes, this is what we want. The acronym of EAP-TLS is from this reference.</t>
  </si>
  <si>
    <t>Proposed change is in LB60 clause 3 submission</t>
  </si>
  <si>
    <t>This would break backward compatability with the IEEE 802.11-1999 edition of the standard.  The task group has decided it does not wish to do this.</t>
  </si>
  <si>
    <t>The problem is that we are attempting to describe three level of functionality: 802.11-1999 WEP, optional TKIP (WPA) and full RSN, using two labels: Pre-RSNA and RSNA Capable.  Delete the TKIP only language from the normative text and insert an informative note describing the TKIP only (WPA) option.</t>
  </si>
  <si>
    <t>The task group decided that it would acknowledge the 104-bit WEP construct, as there were multiple instances of this deployed in the field.  This ammendment to the standard therefore acknowledges that the WEP algorithm described in the 1999 edition of te standard can be used in this fashion.  It also indicates that no substantial security improvement is obtained by doing so.  Clarifying text aded.</t>
  </si>
  <si>
    <t>Acccept the proposed text.  Motion is pending.</t>
  </si>
  <si>
    <t>Same issue as Comment 69.</t>
  </si>
  <si>
    <t>Accepted.  Pending a motion.</t>
  </si>
  <si>
    <t>Accept the proposed text.  Motion is pending.</t>
  </si>
  <si>
    <t>The RSNA algorithms must be implemented on both the AP STA and non-AP STAs.</t>
  </si>
  <si>
    <t>The reason for "dual negotations" is described in Clause 8.4.9.  Added reference to that clause.</t>
  </si>
  <si>
    <t>Added clarifying text.</t>
  </si>
  <si>
    <t>If pre-authentication is not used</t>
  </si>
  <si>
    <t>There are pre-rsna devices already available that implements the RSN ciphers e.g. WPA</t>
  </si>
  <si>
    <t>This comment was rejected in the resolution of LB 57, but the comment is still valid and needs to be addressed: Describe what to do when the STA being contacted fails to initiate its own 4-way handshake. We are striving for interoperability.</t>
  </si>
  <si>
    <t>Add a sentence saying the initiating STA gives up if the peer does not initiate its own 4-wy handshake within some period</t>
  </si>
  <si>
    <t>So the STA's 802.1X Authenticator manipulates the controlled port. What does its Supplicant do?</t>
  </si>
  <si>
    <t>At the very least it is necessary to describe the assumptions being made about the operation of the two 4-Way Handshakes and their relationship to one another.</t>
  </si>
  <si>
    <t>Edit Bullet 3 to read "3. Ability to pass the generated key from the AS to the Authenticator in a way that does not expose the key to any third party."</t>
  </si>
  <si>
    <t>5.9.5</t>
  </si>
  <si>
    <t>It is not clear whether the PMK lifetime is the minimum of what is asserted by the AS and what is asserted by the MIB variable, or whether the AS's value takes precedence over the MIB variable, or vice versa.</t>
  </si>
  <si>
    <t>Clarify this.</t>
  </si>
  <si>
    <t>Reference to an Internet Draft is not permitted under the rules. Note this is a temporary objection only, since the Internet Draft has been approved to be issued as an RFC. The point is the TGi Draft cannot move forward until the reference is changed to refer to the RFC. This is easily fixed once the RFC number becomes available.</t>
  </si>
  <si>
    <t>Replace the reference to the Internet Draft with a reference to the RFC that it has become.</t>
  </si>
  <si>
    <t>It does not make sense to include the Pairwise and Broadcast/Multicast cipher suite lists in the PMK SA, because these are attributes of the association, not the PMK.</t>
  </si>
  <si>
    <t>Move these attributes to the respective PTK/GTK SA.</t>
  </si>
  <si>
    <t>What are the units for the PMK Lifetime?</t>
  </si>
  <si>
    <t>Specify this</t>
  </si>
  <si>
    <t>"…can proceed directly to the 4-Way Handshake." Can proceed directly from where?</t>
  </si>
  <si>
    <t>I think the text means that the AP can skip 802.1X authentication after (re)-association, but this is not what it says.</t>
  </si>
  <si>
    <t>Bullet 3. Until the technical details of pre-authentication are specified, it remains a proprietary protocol.</t>
  </si>
  <si>
    <t>In San Fransisco we agreed that a full specification of 802.1X pre-authentication would be incorporated into the draft, but this has not yet been done. Presumably this will be rectified in a forthcoming meeting.</t>
  </si>
  <si>
    <t>This section fails to specify which 4-Way Handshake determines the pairwise key cipher suite used.</t>
  </si>
  <si>
    <t>This section fails to specify which PTK is used to secure the Group Key Handshake from each STA. At least four choices are possible: (a) both could use the PTK of the STA with the smaller MAC address; (b) both could use the PTK of the STA with the larger MAC address, (c) each could use the PTK derived from the 4-Way Handshake each initiated, or (d) each could use the PTK derived in the 4-Way Handshake its peer initiated.</t>
  </si>
  <si>
    <t>Please specify this.</t>
  </si>
  <si>
    <t>The section fails to specify how the Group Key cipher suite is selected. It merely says the 802.1X layer will decide whether they match what is in the Beacon and/or Probe Response.</t>
  </si>
  <si>
    <t>While it is certainly feasible for each STA to decide on its own broadcast/multicast cipher suite, it does not make sense for nodes in an IBSS to use different broadcast cipher suites. This suggests that the right rule is to reject the security association (or not even enter into it) unless the peer offers the same group key cipher suite as does the local system?</t>
  </si>
  <si>
    <t>Until the technical details of pre-authentication are specified, I will have to vote no.</t>
  </si>
  <si>
    <t>Although I was convinced at the time that SetProtection was a good thing, I can't for the life of me remember why (and the draft doesn't give any clues - the only place where it is used is in 8.5.5.3 where it seems to be an alternative to SETKEYS, and in section 11.x where it has an interesting, but probably unintended use).  Can we get rid of it?</t>
  </si>
  <si>
    <t xml:space="preserve">D dot11RSNAConfigPairwiseKeysSupported </t>
  </si>
  <si>
    <t>The description doesn't match up with this being a TruthValue.</t>
  </si>
  <si>
    <t>Change to "This object indicates whether the entity supports RSNA pairwise keys or not."</t>
  </si>
  <si>
    <t>The pairwise key subfield is set to one when the device doesn't support pairwise keys.  This seems a little ilogical…</t>
  </si>
  <si>
    <t>Change the name to "No Pairwise Keys" or "Default Key"</t>
  </si>
  <si>
    <t>Moreton-Mike</t>
  </si>
  <si>
    <t>7.3.2.9</t>
  </si>
  <si>
    <t>E</t>
  </si>
  <si>
    <t>N</t>
  </si>
  <si>
    <t xml:space="preserve">typo: significant bit of dot11RSNNumberofReplayCounters is put in bit 2. See Clauses 8.3.2.4.4 and 
Should be:
</t>
  </si>
  <si>
    <t>significant bit of dot11RSNNumberofReplayCounters is put in bit 2. See Clauses 8.3.2.3.4 and</t>
  </si>
  <si>
    <t>7.3.2.9</t>
  </si>
  <si>
    <t>T</t>
  </si>
  <si>
    <t>Y</t>
  </si>
  <si>
    <t>Contradiction between page 23, line 1-2 and page 24, line 34-36:
The Selector “Use Group Key cipher suite” shall only be used as a pairwise cipher when the Group Key Cipher Suite is TKIP (selector 00:00:00:2).</t>
  </si>
  <si>
    <t>Fix the contradiction as suggested</t>
  </si>
  <si>
    <t>8.3.2.1.1</t>
  </si>
  <si>
    <t>N</t>
  </si>
  <si>
    <t xml:space="preserve">clarification </t>
  </si>
  <si>
    <t>Page 36, Line 15. Revise:                                                            TKIP represents the WEP seed as a WEP IV and RC4 key, and passes these with each MPDU to WEP for encapsulation of either the plaintext or the plaintext and the MIC. WEP uses the WEP seed as a WEP default key, identified by a key id associated with the temporal key.                                             To: TKIP represents the WEP seed as a WEP IV and RC4 key, and passes these with each MPDU to WEP for encapsulation of either the plaintext MPDU or the plaintext MSDU and the MIC. WEP uses the WEP seed as a WEP default key, identified by a key id associated with the temporal key.</t>
  </si>
  <si>
    <t>8.3.2.1.1</t>
  </si>
  <si>
    <t>N</t>
  </si>
  <si>
    <t>clarification</t>
  </si>
  <si>
    <t xml:space="preserve">Page 36, after Line 17. Add
5. TKIP calculates ICV as defined in clause 7.1.3.6 for each plaintext MPDU Data Field
</t>
  </si>
  <si>
    <t>8.3.2.2</t>
  </si>
  <si>
    <t>N</t>
  </si>
  <si>
    <t>clarification</t>
  </si>
  <si>
    <t xml:space="preserve">Page 38, Figure 16. At the end of the note, add: "If the MSDU is fragmented into several MPDUs, the encapsulation process  will expand the original each MPDU size by 12 octets, 4 for the IV/Key ID  field, 4 for the extended IV field, and 4 for the ICV."
</t>
  </si>
  <si>
    <t>8.3.2.2</t>
  </si>
  <si>
    <t>N</t>
  </si>
  <si>
    <t>grammatical correction</t>
  </si>
  <si>
    <t>Page 38, line 29. Revise
 The effect of this construction is the TSC is encoded in each TKIP MPDU as a  little-Endian integer with TSC0 and TSC1 swapped in each TKIP MPDU.
To
 The effect of this construction is that the TSC is encoded in each TKIP MPDU as  a little-Endian integer with TSC0 and TSC1 swapped in each TKIP MPDU.</t>
  </si>
  <si>
    <t>8.3.2.3.2</t>
  </si>
  <si>
    <t>N</t>
  </si>
  <si>
    <t>Page 46, figure 22, there are duplicated "in" before "an IBSS" in the last block.</t>
  </si>
  <si>
    <t>Delete the redundant "in" in the figure.</t>
  </si>
  <si>
    <t>8.3.3.2</t>
  </si>
  <si>
    <t>E</t>
  </si>
  <si>
    <t>N</t>
  </si>
  <si>
    <t>clarification</t>
  </si>
  <si>
    <t xml:space="preserve">Page 53, after Line 2. Add
 Bit 6 and bit 7 are for KeyID in the KeyID octet.
</t>
  </si>
  <si>
    <t>8.3.3.3</t>
  </si>
  <si>
    <t>E</t>
  </si>
  <si>
    <t>N</t>
  </si>
  <si>
    <t>clarification</t>
  </si>
  <si>
    <t>Page 53, Figure 26. Revise
 Key
To 
 TK.</t>
  </si>
  <si>
    <t>8.3.3.3</t>
  </si>
  <si>
    <t>E</t>
  </si>
  <si>
    <t>N</t>
  </si>
  <si>
    <t>typo</t>
  </si>
  <si>
    <t xml:space="preserve">Page 53,  Line 21
Revise
6. The Encrypted MPDU is formed by concatenating the original MAC Header, the CCMP header, the Encrypted Data and the MIC, as described in clause 8.3.3.3.6.
To
6. The Encrypted MPDU is formed by concatenating the original MAC Header, the  CCMP header, the Encrypted Data and the MIC, as described in clause 8.3.3.2.
</t>
  </si>
  <si>
    <t>8.3.3.3.2</t>
  </si>
  <si>
    <t>E</t>
  </si>
  <si>
    <t>N</t>
  </si>
  <si>
    <t>clarification</t>
  </si>
  <si>
    <t>Page 54, Line 7
Revise 
o Retry bit masked to zero;
o PwrMgt bit masked to zero;
o MoreData bit masked to zero; and
o The Protected bit shall always be set to 1
To:
o Retry bit (bit 11) masked to zero;
o PwrMgt bit (bit 12) masked to zero;
o MoreData bit (bit 13) masked to zero; and
o The Protected bit (bit 14) shall always be set to 1</t>
  </si>
  <si>
    <t>8.3.3.3.2</t>
  </si>
  <si>
    <t>E</t>
  </si>
  <si>
    <t>N</t>
  </si>
  <si>
    <t>typo</t>
  </si>
  <si>
    <t>Count of Comment
Type
(E or T)</t>
  </si>
  <si>
    <t>Grand Total</t>
  </si>
  <si>
    <t>First sentence says that a pre-RSNA device may support TKIP, but  a device supporting TKIP is by definition an RSNA device.  (RSNA is defined as "uses 4way handshake").</t>
  </si>
  <si>
    <t>Remove the first sentence - this should really be covered in 8.3.1 - I'll put in a comment for that.</t>
  </si>
  <si>
    <t>But change the phrase "that bit" to "the cached key bit in the capabilities field of the RSN IE sent in the (re)association request, and it clears the key id field of the RSN IE as well"</t>
  </si>
  <si>
    <t>Recommend Accept</t>
  </si>
  <si>
    <t>The 4-Way Handshake already provides the necessary synchronization</t>
  </si>
  <si>
    <t>This note was added to resolve a number of comments in the last ballot and to why 2 4-way handshakes are used</t>
  </si>
  <si>
    <t>These sentences are saying different things. Within a MSDU the PN must eb sequential, between MSDUs the PN must be &lt;=</t>
  </si>
  <si>
    <t>Deleted three paragraphs.  Clause 5.9 and clause 8 go into the necessary detail</t>
  </si>
  <si>
    <t>PMK ID</t>
  </si>
  <si>
    <t>Tim will take care of this.</t>
  </si>
  <si>
    <t>Put in a note here to see clause 8.4.7</t>
  </si>
  <si>
    <t>Deleted these two sentences.</t>
  </si>
  <si>
    <t>From the minutes of the IEEE 802.11 TGi Ad-Hoc of August 2003:
Comment 745 rejection 
1. The 1999 802.11 standard makes the assumption that there is no session oriented information until after 802.11 Association.  A security association cannot be constructed without the presence of a session.
2. Pre-authentication would not be forwardable across the DS if authentication were to occur using 802.11 MAC authentication frames.  This would limit the flexibility of pre-authentication design.
3. The task group felt is was advantageous to utilize the existing 802.1X EAPOL frames for authentication rather than invent new 802.11 specific frames for this purpose.  When 802.11 1999 was passed, there was no standard for 802 authentication.  However, since then 802.1X has been passed and 802.11i has decided leverage that standard.  
4. The task group felt it was important to remove authentication from the MAC since 802.11 is not the appropriate place to define authentication mechanisms.
Straw Poll by Dave Halasz
For the four reasons stated above, comment 745 should be rejected.
Discussion:
None
Result: 15-0-1</t>
  </si>
  <si>
    <t>We are adding text to section 8.5.3.5 to call out this condition and solution.  Adding this to they state machine to handle all places where there may be possible out of order messages would make the state machine grow huge.</t>
  </si>
  <si>
    <t>Rejected. Simply eliminating one of the 4 Way Handshakes is insufficient; the remaining 4 Way Handshake along with the supplicant and the authenticator would have to be modified.</t>
  </si>
  <si>
    <t>Rejected.  The referenced text does not preclude either Pre-Auth or PMK Caching, it only requires that the PMK for each &lt;STA, AP&gt; pair be fresh and uniquely derived.</t>
  </si>
  <si>
    <t>Rejected.  Since the comment text accurately describes the required processing steps, it is not obvious that the text is in fact confusing.  It was apparently clear enough to the commenter.</t>
  </si>
  <si>
    <t>Accepted.  Text added to define the use cases for which IBSS authentication is understood to be valid.  Pending a Motion.</t>
  </si>
  <si>
    <t>Rejected.  While the commenter makes a valid point, unfortunately there are other cases, in which the reassociation needs to cause the deletion of TKs.  For example, since deauthentication messags might be lost, the AP might find itself in a sitiation where a STA has sent a disassocation or deauthentication message, which was lost.  In these cases the AP would need to take the key deletion action upon receiving the reassociation message.  Anothe case is when the cipher suites are changed in the reassociation request.  The TKs must be reset in that case too.  In general, the commenters suggestion will only work for a specifc set of special case conditions.</t>
  </si>
  <si>
    <t>Accepted.  Text added to clarify the synchronization of the two separate 802.1X authentications.  Pending a Motion.</t>
  </si>
  <si>
    <t>Recommend accepting comment. We will add text explaining that the SSID is not necessarily an attribute of the PMK SA, but every authorization parameter specified by the AS server or local configuration, and the SSID can be part of that authorization</t>
  </si>
  <si>
    <t>Submission to add informative note, explaining that "Use group key" is only for legacy equipment.</t>
  </si>
  <si>
    <t>Individual motion, in a submission, will be made to add "no encryption" instead of replacing the "use group key".</t>
  </si>
  <si>
    <t>Submission to change example to use TKIP.</t>
  </si>
  <si>
    <t>Submission to change as recommended.</t>
  </si>
  <si>
    <t>Not prohibiting the use of "Use Group Key" with IBSS. However, adding text to note the legacy nauture of "Use group key". See comment 61 and it's resolution. Being addressed by comment 61.</t>
  </si>
  <si>
    <t>First comment is that this appears to be editorial and not technical. The reason for rejecting is because the text is intended to describe the table and it's entries. The table is useful as a quick reference to what is allowed and not allowed.</t>
  </si>
  <si>
    <t>Agreed. Re-formated 7.3.2.9 in a submission.</t>
  </si>
  <si>
    <t>Cached PMK being made mandatory. The functionality can be disabled by setting the queue size to zero. So, Cached PMK capability bit is removed from clause 7.3.2.9 in new 7.3.2.9 submission.</t>
  </si>
  <si>
    <t>Agreed. Changed in 7.3.2.9 submission.</t>
  </si>
  <si>
    <t>The comment is correct. The incorrect text is removed. Also, Cached PMK is made mandatory. So, cached PMK is not desired, the queue size can be set to zero.</t>
  </si>
  <si>
    <t>Addressed with re-wrire of 7.3.2.9.</t>
  </si>
  <si>
    <t>Section of sentence removed to simplify and remove the confusion.</t>
  </si>
  <si>
    <t>Cached PMK being made mandatory. Queue size can be zero to disable. This results in addressing this issue.</t>
  </si>
  <si>
    <t>This "problem" is not new to IEEE 802.11: the 802.11b specification has the same issues.  For example, what about the IBSS parameter set in various MLME interfaces?  There is no specification spelled out for what to do if the unit is not in IBSS mode.</t>
  </si>
  <si>
    <t>The deauthentication procedures have indeed been modified (slightly) to accommodate RSN.</t>
  </si>
  <si>
    <t>Accepted in principle.  Duplicate bullet items deleted as per another comment.</t>
  </si>
  <si>
    <t>clarification</t>
  </si>
  <si>
    <t>Page 56, Figure 29. Revise
 Key
To
 TK</t>
  </si>
  <si>
    <t>8.3.3.4</t>
  </si>
  <si>
    <t>E</t>
  </si>
  <si>
    <t>N</t>
  </si>
  <si>
    <t>clarification</t>
  </si>
  <si>
    <t>TSC0..5 must be TSC2..5 since TSC0 and 1 are not used in this phase</t>
  </si>
  <si>
    <t>8.3.2.3.3.2 P=50, L=15</t>
  </si>
  <si>
    <t>Deleted space between TK and 15</t>
  </si>
  <si>
    <t>TSC0..5 must be TSC0..1 since TSC2..5 are not used in this phase</t>
  </si>
  <si>
    <t>8.3.3.3.2 Fig.27</t>
  </si>
  <si>
    <t>In the sequence control field bits 4-15 must be 0</t>
  </si>
  <si>
    <t>8.3.3.5.2 Fig.30</t>
  </si>
  <si>
    <t>8.4.2 P=62, L=17..22</t>
  </si>
  <si>
    <t>Informative note must be in smaller font</t>
  </si>
  <si>
    <t>8.4.5 and 8.4.6</t>
  </si>
  <si>
    <t xml:space="preserve">Inconsistent capitalization of the term port </t>
  </si>
  <si>
    <t>8.4.6 L=10</t>
  </si>
  <si>
    <t>Period after Informative Note must be :</t>
  </si>
  <si>
    <t>8.4.7 L=30</t>
  </si>
  <si>
    <t>Two periods after PMK</t>
  </si>
  <si>
    <t>8.4.10 L=38</t>
  </si>
  <si>
    <t>Comma after them must be period</t>
  </si>
  <si>
    <t>8.5.1.2 P=72 L=4-6</t>
  </si>
  <si>
    <t>Text must be in larger font</t>
  </si>
  <si>
    <t>8.5.1.2 P=72 L=24</t>
  </si>
  <si>
    <t>Write out Enc. Key</t>
  </si>
  <si>
    <t>8.5.1.3 Fig.32</t>
  </si>
  <si>
    <t>The figure appears in the middle of a block text instead of after the text</t>
  </si>
  <si>
    <t>(GTK,256,256) and (GTK,256,128) are incorrect</t>
  </si>
  <si>
    <t>Must be (GTK,0,256) and (GTK,0,128)</t>
  </si>
  <si>
    <t>8.5.2 P=76, L=20</t>
  </si>
  <si>
    <t>Make text consistent with other bit descriptions</t>
  </si>
  <si>
    <t>Install flag (bit 6):</t>
  </si>
  <si>
    <t>8.5.2 P=78, L=26</t>
  </si>
  <si>
    <t xml:space="preserve">Change "global Counter" into "global Key Counter" to be consistent with clause 8.5.7 </t>
  </si>
  <si>
    <t>8.5.2 P=79, L=1</t>
  </si>
  <si>
    <t>Add (2) after two octets</t>
  </si>
  <si>
    <t>8.5.2.1 Fig.35</t>
  </si>
  <si>
    <t>Have the text abovethe arrows</t>
  </si>
  <si>
    <t>8.5.4 L=35</t>
  </si>
  <si>
    <t>Remove space between 1, 1</t>
  </si>
  <si>
    <t>8.5.6 Fig.39</t>
  </si>
  <si>
    <t>Only the upper part of KEYERROR and SETKEYSDONE are visible</t>
  </si>
  <si>
    <t>8.5.7 L=15</t>
  </si>
  <si>
    <t>"It is recommended that the counter value to" misses the second verb</t>
  </si>
  <si>
    <t>11.3 L=19</t>
  </si>
  <si>
    <t>Why is this a subclause while 5.5 is referenced as a clause?</t>
  </si>
  <si>
    <t>11.4 L=17</t>
  </si>
  <si>
    <t>F3.2</t>
  </si>
  <si>
    <t>Group long keys and PRF output in 16 octet group for better readability</t>
  </si>
  <si>
    <t>F5.1 L=23</t>
  </si>
  <si>
    <t xml:space="preserve">Delete empty line </t>
  </si>
  <si>
    <t>F5.3</t>
  </si>
  <si>
    <t>Group PSK output in 16 octet group for better readability</t>
  </si>
  <si>
    <t>F9 Fig.41..44</t>
  </si>
  <si>
    <t>Letanche-Onno</t>
  </si>
  <si>
    <t>Line 36 of PDF version p. 81"If the STA believes…" is an anthropomorphism.</t>
  </si>
  <si>
    <t>Gven that there are no ways to determine whether or not an inanimate object believes anything, or what its level of belief is, one might just say "The STA may utilize PMK caching if there is a likelihood that  the AP is utilizing caching."</t>
  </si>
  <si>
    <t xml:space="preserve">Given the existence of IBSS solutions, and the possiblity of the use of direct links by stations that don't use the entire QoS facilility, it would still be a good idea to at least spell out a direct link solution based on what has already been achieved for an IBSS.  I understand that this may be considered an "open" issue, and I don't want to be seen as blocking the standard based on this. </t>
  </si>
  <si>
    <t>Add direct link security mechanism.  Or at least project when and how it will be added after this standard is complete.</t>
  </si>
  <si>
    <t>Kowalski-John</t>
  </si>
  <si>
    <t>Redlined draft page 18 last line (IBSS example): B2 should be S2.</t>
  </si>
  <si>
    <t>Change B2 to S2.</t>
  </si>
  <si>
    <t>There are no dot11MIB variables for RSN since these are set via a MLME interface. Fixed 8.7.2.4 not to use MIB variables</t>
  </si>
  <si>
    <t>Accept but changed tp RSNAEnabled</t>
  </si>
  <si>
    <t>The PN checks are described in the CCM replay protection rules</t>
  </si>
  <si>
    <t>Accept, changes have been removed so no longer a problem</t>
  </si>
  <si>
    <t>This is not really a request; it's an indication. The entity sending the failure report is the one doing the Request. Receiving a frame is not. It probably should not be linked to the other Michael_MICFailure.indication. I notice that for sending the MIC failure report another primitive MLME-EAPOL.Request has been defined. Then it's best to replace this indication of reception of a Michael failure report frame with an MLME-EAPOL.indication, with the entire EAPOL frame indicated, just as the request sends the entire EAPOL frame. Then there's a nice trio of MLME-EAPOL.request (send EAPOL MIC Failure report), MLME-EAPOL.indication (receive EAPOL frame, Michael failure report), and MLME-EAPOL.confirm (it's been ACKed).</t>
  </si>
  <si>
    <t>Suggest to change as indicated in comment.</t>
  </si>
  <si>
    <t>Annex C</t>
  </si>
  <si>
    <t>Dot11RSNAPairwisekeysSupported was changed to a TruthValue (though I thought the motion to do this was withdrawn after some discussion). Anyway, the DESCRIPTION clause now does not match as it talks about a number of pairwise keys.</t>
  </si>
  <si>
    <t>Align Syntax and DESCRIPTION clause.</t>
  </si>
  <si>
    <t>In an RSNA, any 802.11 Auth step should become optional.  Somewhere it should mention that a Disassoc may be used in place of any Deauth when specified in the document.  In other words, start working toward total deprecation!</t>
  </si>
  <si>
    <t>8.3.2.3.1.2</t>
  </si>
  <si>
    <t>In the third paragraph both hex and decimal numbers are being used.  I can't think of a good reason for mixing the radix here.</t>
  </si>
  <si>
    <t>Convert the divisors to hex, since that will help the user understand that 16777216 (for example) means 0x1000000.  "&gt;&gt;" is better, but then you'd have to explain the shift operation.</t>
  </si>
  <si>
    <t>8.3.2.3.4</t>
  </si>
  <si>
    <t>Referring to traffic class is awkward because 802.11e is introducing it.  You've defined an index into an array of replay counters that nobody can find in the document.</t>
  </si>
  <si>
    <t>Remove the specific references to 802.11 Traffic Class and insert them into 802.11e.  I have no doubt that 802.11i will be released first.</t>
  </si>
  <si>
    <t>8.3.3.3.2</t>
  </si>
  <si>
    <t>This MLME is for RSN which doesn't use default keys, it uses group keys</t>
  </si>
  <si>
    <t>No IBSS broadcasr keys are gorup keys</t>
  </si>
  <si>
    <t>WEPON is removed from pseudo code for RSN</t>
  </si>
  <si>
    <t>Fixed associate -&gt; reassoicate</t>
  </si>
  <si>
    <t>WEP selectors are available to supprot mixed legacy/RSN usage when the multicast must be wep</t>
  </si>
  <si>
    <t>RSN requires support for all RSN mandatory requires, prersn may support the cipher without supporting other mandatory parts of RSN</t>
  </si>
  <si>
    <t>Changed to scan.confirm</t>
  </si>
  <si>
    <t>RSN must be enabled before any other rsn checks are done</t>
  </si>
  <si>
    <t>Accpet</t>
  </si>
  <si>
    <t>KeyID is defined in the encryption clauses</t>
  </si>
  <si>
    <t>Privacyoption is independent of RSN</t>
  </si>
  <si>
    <t>broadcast traffic may use wep</t>
  </si>
  <si>
    <t>There is a caluse describing open system auth (8.2.3.2)</t>
  </si>
  <si>
    <t>fixed an ss, SS is defined in 1999 version</t>
  </si>
  <si>
    <t>It refers ti IEEE Std 802.11-1999</t>
  </si>
  <si>
    <t>CBC-MAC not used in doc</t>
  </si>
  <si>
    <t>A3 refers to address 3 from 1999 spec</t>
  </si>
  <si>
    <t>This is an overview and they are used in a later subsection</t>
  </si>
  <si>
    <t xml:space="preserve">Replace with "It is required to ensure reliability, and to inform the Authenticator that the supplicant has installed the PTK and hence can receive unicast encrypted frames" assuming the key installation is fixed.  Or if the old broken system is retained "It is required to ensure reliability, and to inform the Authenticator that the supplicant will install the PTK at some unspecified point in the future, and that at that unknown time the STA will be able to receive unicast encrypted frames." </t>
  </si>
  <si>
    <t>Item 3: RSNA keys should NOT be kept in the keyMappingKeys MIB variable as they are a completely different sort of key (they're transient keys for a start).</t>
  </si>
  <si>
    <t>Probably what was meant was "pairwise key" but even this is surely incorrect in the case of group key only APs where group key handshakes will be protected with the group key.  So just delete this sentence.</t>
  </si>
  <si>
    <t>Item 1.  RSNA should be independent of dot11PrivacyInvoked</t>
  </si>
  <si>
    <t>Delete item 1.</t>
  </si>
  <si>
    <t>Defined in sections where this IE is sent in messages</t>
  </si>
  <si>
    <t>Merged text</t>
  </si>
  <si>
    <t>While discussing null frames… "These frames shall be checked that the frame body is null and if not discard the frame."  So, don't we already discard the frame because it is a null data type?  Unnecessary to specify this special case!</t>
  </si>
  <si>
    <t>Remove this amusing, but useless sentence.</t>
  </si>
  <si>
    <t>The concept of multiple replay counters is introduced, without explaining why anyone wouldn't have at least one per station.</t>
  </si>
  <si>
    <t>This is the number of replay counters PER ASSOCIATION.  Multiple replay counters may be implemented to support multiple traffic classes per association.  Explain that briefly here.</t>
  </si>
  <si>
    <t>8.1.3</t>
  </si>
  <si>
    <t>Number (1b) and (2b).  It says an RSNA uses open auth.</t>
  </si>
  <si>
    <t>What makes (1b) &amp; (2b) different from (3b) and (4b)?  If there's a reason to use this deprecated operation, explain it to me.</t>
  </si>
  <si>
    <t>8.2.3.1</t>
  </si>
  <si>
    <t>T</t>
  </si>
  <si>
    <t>The entire 802.11 Auth process is becoming a useless waste of frames.  Some of this draft recognizes that, and some does not.</t>
  </si>
  <si>
    <t>Y</t>
  </si>
  <si>
    <t>Page 106, line 21-23. Same comments as for page 105, line 42-44.</t>
  </si>
  <si>
    <t>Same recommendation as for page 105, line 42-44.</t>
  </si>
  <si>
    <t>Page 105, Lines 17-20, The Tx pseudo code uses "IBSS broadcast key" as a condition of the key usage. I suggest to change it to "IBSS group key" because it may confuse people that IBSS group keys and IBSS broadcast key are different keys.</t>
  </si>
  <si>
    <t>Change "IBSS broadcast key" to "IBSS group key"</t>
  </si>
  <si>
    <t>8.7.2.3</t>
  </si>
  <si>
    <t>E</t>
  </si>
  <si>
    <t>Y</t>
  </si>
  <si>
    <t>(station roaming) Time for me to understand this multiple PMK thing.  How does there exist more than one PMK between an AP and a station?  It follows from the fact that a client will maintain only one assocation at a time.</t>
  </si>
  <si>
    <t>Explain the source of the multiple PMKs, or stop providing for them.</t>
  </si>
  <si>
    <t>8.4.2</t>
  </si>
  <si>
    <t>The informative not about the non-null SSID is not technically correct.  Nothing changed regarding the SSID for an RSN</t>
  </si>
  <si>
    <t>Replace " as a security hint, to"  with  ".  It can be used "</t>
  </si>
  <si>
    <t>8.4.3</t>
  </si>
  <si>
    <t>next to last paragraph.  It is all one sentence with commas stirred in.</t>
  </si>
  <si>
    <t>Please turn this into at least two sentences, then lose as many commas as possible.</t>
  </si>
  <si>
    <t>8.4.6.1</t>
  </si>
  <si>
    <t>The client is expected to send EAPOL frames through the AP it has established an association to the AP to which it wants to preauthenticate.  It must use the BSSID of the new AP as the target MAC address.  The standard could be interpreted to mean that the EAPOL frame is dropped onto the Ethernet with the destination of the BSSID.</t>
  </si>
  <si>
    <t>While it is possible to drop the frame onto the Ethernet with the BSSID of the new AP, that will fail if the new AP is in another broadcast domain (subnet/vlan), or if the new AP does not honor the BSSID as an Ethernet destination.  The standard should mention this, then point out that the standard does not specifiy how EAPOL frame traverses the DS.</t>
  </si>
  <si>
    <t>The PTK name including only the SSID is a poor means of naming the PTK.  While we expect the PTK to be unique for each STA-STA/AP link, SSID's are the same in an ESS.</t>
  </si>
  <si>
    <t>The PTK should also include the STA-ID and AP-ID in the naming as well it not being dependent of the PTK.  A suggestion would be to generate another 128bit key material when deriving the PTK from the PMK so that it be used as the KEYID for the PTK.  Please review and adopt the alternatives presented in document 03/657 for PTK ID.</t>
  </si>
  <si>
    <t xml:space="preserve"> 8.5.2.1</t>
  </si>
  <si>
    <t>"The STA originating STA requests" (the first STA seems like a typo)?</t>
  </si>
  <si>
    <t>remove first instance of STA in the phrase.</t>
  </si>
  <si>
    <t>There is no liveness proof nor synchronization confirmation between the 2 STA's to know their key is live.  This protocol is lacking at least a 2 message confirmation of the key being live.</t>
  </si>
  <si>
    <t>Either fully specify this protocol or remove it from the spec. Document 03/657 explains the security and protocol problems with what is currently in the TGi draft.</t>
  </si>
  <si>
    <t>Cam-Winget-Nancy</t>
  </si>
  <si>
    <t>8.5.1.2</t>
  </si>
  <si>
    <t>T</t>
  </si>
  <si>
    <t>Y</t>
  </si>
  <si>
    <t>In Figure 35, there is a primitive MLME-STAKeyRequest.indication. But no description about this primitive is supported in this document.</t>
  </si>
  <si>
    <t>Describe it properly.</t>
  </si>
  <si>
    <t>Takemoto-Minoru</t>
  </si>
  <si>
    <t>7.3.2.9</t>
  </si>
  <si>
    <t>E</t>
  </si>
  <si>
    <t>N</t>
  </si>
  <si>
    <t xml:space="preserve">typo: significant bit of dot11RSNNumberofReplayCounters is put in bit 2. See Clauses 8.3.2.4.4 and 
Should be:
</t>
  </si>
  <si>
    <t>significant bit of dot11RSNNumberofReplayCounters is put in bit 2. See Clauses 8.3.2.3.4 and</t>
  </si>
  <si>
    <t>7.3.2.9</t>
  </si>
  <si>
    <t>T</t>
  </si>
  <si>
    <t>Y</t>
  </si>
  <si>
    <t>Contradiction between page 23, line 1-2 and page 24, line 34-36:
The Selector “Use Group Key cipher suite” shall only be used as a pairwise cipher when the Group Key Cipher Suite is TKIP (selector 00:00:00:2).</t>
  </si>
  <si>
    <t>Fix the contradiction as suggested</t>
  </si>
  <si>
    <t>8.3.2.1.1</t>
  </si>
  <si>
    <t>N</t>
  </si>
  <si>
    <t xml:space="preserve">clarification </t>
  </si>
  <si>
    <t>Page 38, line 29. Revise
 The effect of this construction is the TSC is encoded in each TKIP MPDU as a  little-Endian integer with TSC0 and TSC1 swapped in each TKIP MPDU.
To
 The effect of this construction is that the TSC is encoded in each TKIP MPDU as  a little-Endian integer with TSC0 and TSC1 swapped in each TKIP MPDU.</t>
  </si>
  <si>
    <t>8.3.2.3.2</t>
  </si>
  <si>
    <t>N</t>
  </si>
  <si>
    <t>Page 46, figure 22, there are duplicated "in" before "an IBSS" in the last block.</t>
  </si>
  <si>
    <t>Delete the redundant "in" in the figure.</t>
  </si>
  <si>
    <t>8.3.3.2</t>
  </si>
  <si>
    <t>E</t>
  </si>
  <si>
    <t>N</t>
  </si>
  <si>
    <t>clarification</t>
  </si>
  <si>
    <t>8.3.3.3</t>
  </si>
  <si>
    <t>E</t>
  </si>
  <si>
    <t>N</t>
  </si>
  <si>
    <t>clarification</t>
  </si>
  <si>
    <t>Page 53, Figure 26. Revise
 Key
To 
 TK.</t>
  </si>
  <si>
    <t>8.3.3.3</t>
  </si>
  <si>
    <t>E</t>
  </si>
  <si>
    <t>N</t>
  </si>
  <si>
    <t>typo</t>
  </si>
  <si>
    <t xml:space="preserve">Page 53,  Line 21
Revise
6. The Encrypted MPDU is formed by concatenating the original MAC Header, the CCMP header, the Encrypted Data and the MIC, as described in clause 8.3.3.3.6.
To
6. The Encrypted MPDU is formed by concatenating the original MAC Header, the  CCMP header, the Encrypted Data and the MIC, as described in clause 8.3.3.2.
</t>
  </si>
  <si>
    <t>8.3.3.3.2</t>
  </si>
  <si>
    <t>E</t>
  </si>
  <si>
    <t>N</t>
  </si>
  <si>
    <t>clarification</t>
  </si>
  <si>
    <t>Page 54, Line 7
Revise 
o Retry bit masked to zero;
o PwrMgt bit masked to zero;
o MoreData bit masked to zero; and
o The Protected bit shall always be set to 1
To:
o Retry bit (bit 11) masked to zero;
o PwrMgt bit (bit 12) masked to zero;
o MoreData bit (bit 13) masked to zero; and
o The Protected bit (bit 14) shall always be set to 1</t>
  </si>
  <si>
    <t>8.3.3.3.2</t>
  </si>
  <si>
    <t>E</t>
  </si>
  <si>
    <t>N</t>
  </si>
  <si>
    <t>typo</t>
  </si>
  <si>
    <t>The SC field of Figure 27 on page 54 should be bit 4-15 instead of bit 5-16.</t>
  </si>
  <si>
    <t>8.3.3.3.2</t>
  </si>
  <si>
    <t>E</t>
  </si>
  <si>
    <t>N</t>
  </si>
  <si>
    <t>clarification</t>
  </si>
  <si>
    <t>"IETF RFC1750, Randomness Recommendations for Security, Eastlake, 3rd, D., Crocker, S., Schiller, J." contains no date.</t>
  </si>
  <si>
    <t>Please include date.</t>
  </si>
  <si>
    <t>"IETF RFC2202, Test Cases for HMAC-MD5 and HMAC-SHA-1, Cheng, P., Glenn, R. " contains no date.</t>
  </si>
  <si>
    <t>8.3.2.3.3.1</t>
  </si>
  <si>
    <t>8.3.2</t>
  </si>
  <si>
    <t>8.5</t>
  </si>
  <si>
    <t>Page 125, line 56, description of dot11RSNAConfigPairwiseKeysSupported states "This object indicates 'how many' pairwise keys …." while the Syntax indicates this object is TruthValue</t>
  </si>
  <si>
    <t>Reword the description.</t>
  </si>
  <si>
    <t>Annex D</t>
  </si>
  <si>
    <t>E</t>
  </si>
  <si>
    <t>Page 123, line 42-52. The dot11RSNANumberOfReplayCounters should be listed together with the rest of the dot11RSNAConfigTable entries in page 125, page 12.</t>
  </si>
  <si>
    <t>List dot11RSNANumberOfReplayCounters under dot11RSNAConfigEntry and move the definition of dot11RSNANumberOfReplayCounters to the appropriate place.</t>
  </si>
  <si>
    <t>Annex D</t>
  </si>
  <si>
    <t>E</t>
  </si>
  <si>
    <t>Page 125, line 17, dot11RSNAConfigPairwiseKeysSupported should be TruthValue as per the definition.</t>
  </si>
  <si>
    <t>Change Unsigned32 to TruthValue.</t>
  </si>
  <si>
    <t>Annex D</t>
  </si>
  <si>
    <t>N</t>
  </si>
  <si>
    <t>Page 125, line 32, dot11RSNAPMKLifetime should be dot11RSNAConfigPMKLIfeTime</t>
  </si>
  <si>
    <t>Change dot11RSNAPMKLifetime to dot11RSNAConfigPMKLifeTime</t>
  </si>
  <si>
    <t>Annex D</t>
  </si>
  <si>
    <t>N</t>
  </si>
  <si>
    <t>Page 125, line 33, dot11RSNAPMKReauthThreshold should be dot11RSNAConfigPMKReautThreshold</t>
  </si>
  <si>
    <t>Change dot11RSNAPMKReauthThreshold to dot11RSNAConfigPMKReauthThreshold</t>
  </si>
  <si>
    <t>Annex D</t>
  </si>
  <si>
    <t>E</t>
  </si>
  <si>
    <t>Page 125, line 56, description of dot11RSNAConfigPairwiseKeysSupported states "This object indicates 'how many' pairwise keys …." while the Syntax indicates this object is TruthValue</t>
  </si>
  <si>
    <t>Reword the description.</t>
  </si>
  <si>
    <t>Lin-Huashih</t>
  </si>
  <si>
    <t>E&amp;T</t>
  </si>
  <si>
    <t>Getting there (I found no Editor comments that indicated incomplete specification)  but I still found a figure that I could not print and therefore comment on.</t>
  </si>
  <si>
    <t>Do not use a separate application (such as visio) for some of the figures; use compatible applications from MS Office throughout the spec.</t>
  </si>
  <si>
    <t>Reference 'unlined' D5</t>
  </si>
  <si>
    <t>refer to unredlined draft for pages and line numbers</t>
  </si>
  <si>
    <t>3.0; pp 4</t>
  </si>
  <si>
    <t xml:space="preserve"> 'Open System Authentication' undefined and the fact that it is essential to setting up a 4-way handshake and thereby establishing a RSNA should be made clear</t>
  </si>
  <si>
    <t>define 'Open System Authentication' in section 3.0 and indicate its roll in accomplishing the 4-way handshake</t>
  </si>
  <si>
    <t>5.4.3.1; pp 9, line 2;</t>
  </si>
  <si>
    <t>"In an RSNA, if MAC layer authentication is used, it will be IEEE 802.11 Open System Authentication." Since 'if' is used in this statement other alternatives are implied.</t>
  </si>
  <si>
    <t>Clarify what the alternatives to 'open system authentication' are</t>
  </si>
  <si>
    <t>5.4.3.2; pp 9, line 22</t>
  </si>
  <si>
    <t xml:space="preserve">an SS -&gt; a SS; not sure what SS is - system service, security service, station service or ? </t>
  </si>
  <si>
    <t>define SS in abbreviations and/or here</t>
  </si>
  <si>
    <t>Figure 2; pp 13</t>
  </si>
  <si>
    <t>printed improperly;</t>
  </si>
  <si>
    <t>include Figure 2 so that it prints properly. Consider distributing future drafts in PDF.</t>
  </si>
  <si>
    <t>5.9.2; pp 14, line 2</t>
  </si>
  <si>
    <t>Is the 'uncontrolled port' closed when the 'controlled port' is opened?</t>
  </si>
  <si>
    <t>clarify</t>
  </si>
  <si>
    <t>5.9.3.2; pp 16, line 9</t>
  </si>
  <si>
    <t>missing article</t>
  </si>
  <si>
    <t>in IBSS -&gt; in an IBSS</t>
  </si>
  <si>
    <t>5.9.4; pp 18, line 18</t>
  </si>
  <si>
    <t>use adjective</t>
  </si>
  <si>
    <t>mutually -&gt; mutual</t>
  </si>
  <si>
    <t>7.3.2.9; pp 23, line 12</t>
  </si>
  <si>
    <t>Refer to Figure 10 after the sentnece on line 12</t>
  </si>
  <si>
    <t>move "The format of the RSN Capability Information field is as illustrated in Figure 10." from line 28 to line 12 after 'capabilities'.</t>
  </si>
  <si>
    <t>7.3.2.9; pp 24, line 39</t>
  </si>
  <si>
    <t>An example use of the new 'Key ID Count' and 'KeyID List' would help</t>
  </si>
  <si>
    <t>add an example #4 illustrating the use of  'Key ID Count' and 'KeyID List'</t>
  </si>
  <si>
    <t>8.1; pp 25, line 7</t>
  </si>
  <si>
    <t>should STAs be AP STAs?</t>
  </si>
  <si>
    <t>8.1.3; pp 26, line 21 and line 33</t>
  </si>
  <si>
    <t>I think that the reason you state "There are hence two key exchanges happening in parallel between any two STAs." is that each station must define its own unique GTK but I am not sure?</t>
  </si>
  <si>
    <t>8.1.3; pp 26, line 27</t>
  </si>
  <si>
    <t>If OSA is not used, what are the alternatives</t>
  </si>
  <si>
    <t>Clarify</t>
  </si>
  <si>
    <t>8.1.3; pp 26, line 34</t>
  </si>
  <si>
    <t>form -&gt; from</t>
  </si>
  <si>
    <t>8.3.1; pp 35, line 20</t>
  </si>
  <si>
    <t>configentiaity -&gt; confidentiality</t>
  </si>
  <si>
    <t>8.3.3.1; pp 52, line 8</t>
  </si>
  <si>
    <t>"the clock … should not be related to the clock used for packet serialization"  Is this like saying it should not be the TSF?</t>
  </si>
  <si>
    <t>Add the TSF as an example of the kind of clock that should not be used to generate randomness.</t>
  </si>
  <si>
    <t>Annex F.7.2</t>
  </si>
  <si>
    <t>Reference to an IETF draft.</t>
  </si>
  <si>
    <t>Please try to remember that this must be removed before sponsor ballot.  An IETF draft drops off the face of the Earth upon RFC release.</t>
  </si>
  <si>
    <t>spiess-gary</t>
  </si>
  <si>
    <t>8.1.2</t>
  </si>
  <si>
    <r>
      <t xml:space="preserve">of the 4-Way </t>
    </r>
    <r>
      <rPr>
        <b/>
        <sz val="10"/>
        <rFont val="Tahoma"/>
        <family val="2"/>
      </rPr>
      <t>Handhsake.</t>
    </r>
  </si>
  <si>
    <t>of the 4-Way Handshake.</t>
  </si>
  <si>
    <t>8.3.1</t>
  </si>
  <si>
    <r>
      <t xml:space="preserve">Use of any of the </t>
    </r>
    <r>
      <rPr>
        <b/>
        <sz val="10"/>
        <rFont val="Tahoma"/>
        <family val="2"/>
      </rPr>
      <t>configentiality</t>
    </r>
    <r>
      <rPr>
        <sz val="10"/>
        <rFont val="Tahoma"/>
        <family val="2"/>
      </rPr>
      <t xml:space="preserve"> algorithms depends on local policies.</t>
    </r>
  </si>
  <si>
    <t>Use of any of the confidentiality algorithms depends on local policies.</t>
  </si>
  <si>
    <t>"cypher" at several places</t>
  </si>
  <si>
    <t>cipher</t>
  </si>
  <si>
    <t>8.4.5</t>
  </si>
  <si>
    <r>
      <t>Similarly,</t>
    </r>
    <r>
      <rPr>
        <sz val="10"/>
        <rFont val="Tahoma"/>
        <family val="2"/>
      </rPr>
      <t xml:space="preserve"> the AP </t>
    </r>
    <r>
      <rPr>
        <b/>
        <sz val="10"/>
        <rFont val="Tahoma"/>
        <family val="2"/>
      </rPr>
      <t>inidiates</t>
    </r>
    <r>
      <rPr>
        <sz val="10"/>
        <rFont val="Tahoma"/>
        <family val="2"/>
      </rPr>
      <t xml:space="preserve"> the IEEE 802.11 link is available by invoking the MLME-</t>
    </r>
    <r>
      <rPr>
        <b/>
        <sz val="10"/>
        <rFont val="Tahoma"/>
        <family val="2"/>
      </rPr>
      <t>ASSOICATE</t>
    </r>
    <r>
      <rPr>
        <sz val="10"/>
        <rFont val="Tahoma"/>
        <family val="2"/>
      </rPr>
      <t>.indication or MLME-REASSOCIATE.indication primitive.</t>
    </r>
  </si>
  <si>
    <t>Similarily, the AP indicates the IEEE 802.11 link is available by invoking the MLME-ASSOCIATE.indication or MLME-REASSOCIATE.indication primitive.</t>
  </si>
  <si>
    <t>8.4.10.1</t>
  </si>
  <si>
    <r>
      <t xml:space="preserve">The Deauthenticate message is intended to </t>
    </r>
    <r>
      <rPr>
        <b/>
        <sz val="10"/>
        <rFont val="Tahoma"/>
        <family val="2"/>
      </rPr>
      <t>foce</t>
    </r>
    <r>
      <rPr>
        <sz val="10"/>
        <rFont val="Tahoma"/>
        <family val="2"/>
      </rPr>
      <t xml:space="preserve"> the STA to discard its PTK.</t>
    </r>
  </si>
  <si>
    <t>The Deauthenticate message is intended to force the STA to discard its PTK.</t>
  </si>
  <si>
    <t>8.5.6.1</t>
  </si>
  <si>
    <r>
      <t xml:space="preserve">AUTHENTICATION: This state is entered when an </t>
    </r>
    <r>
      <rPr>
        <b/>
        <sz val="10"/>
        <rFont val="Tahoma"/>
        <family val="2"/>
      </rPr>
      <t>AuthentiationRequest</t>
    </r>
    <r>
      <rPr>
        <sz val="10"/>
        <rFont val="Tahoma"/>
        <family val="2"/>
      </rPr>
      <t xml:space="preserve"> is sent from the Mangement</t>
    </r>
  </si>
  <si>
    <t>AUTHENTICATION: This state is entered when an AuthenticationRequest is sent from the Mangement</t>
  </si>
  <si>
    <t>"The EAP authentication process starts when the AP sends the EAP-Request (shown in Figure 2) or the STA sends the EAPOL-Start message." at end of section is not correct, only the STA starts the handshake.</t>
  </si>
  <si>
    <t>Change to "The authentication process starts when the STA sends the EAPOL-Start message (shown in figure 2).", adapt figure 2 accordingly.</t>
  </si>
  <si>
    <t>Nitsche-Gunnar</t>
  </si>
  <si>
    <t>7.3</t>
  </si>
  <si>
    <t>The current text in section 7 does not interwork well with existing WEP systems in that it does not provide a means to separate the negotiation of legacy encryption from RSN or TSN encryption.  In particular, it is not possible to support from a single AP both RSN encrypted and unencrypted traffic.  This is a problem for WISP installations where new users will often only have 'no encryption', but it would be very desireable to allow RSN users to encrypt traffic.</t>
  </si>
  <si>
    <t>Replace the first paragraph in section "7.3.1.4 Capability Information field" with "STAs (including APs) that include the RSN IE in beacons and probe responses may set the Privacy Subfield to 0 or 1 independent of the RSN IE. An RSN capable STA shall only use the RSN IE when it is available to determine a peer's capabilities.  STAs that are only IEEE 802.11 1999 compatable will not recognize the RSN IE and will continue to use the Privacy Subfield to determine if the WEP algorithm must be used."</t>
  </si>
  <si>
    <t>8.5.2.1</t>
  </si>
  <si>
    <t>Second IE unndecessary and insecure.  Negotiation should not require AS to set unicast key. Setting unicast key should be deterministic based on Ies proposed.</t>
  </si>
  <si>
    <t>Remove IE for AS to set unicast.</t>
  </si>
  <si>
    <t>F.4.1</t>
  </si>
  <si>
    <t>Have thick border around whole table</t>
  </si>
  <si>
    <t>7.3.2.9 Fig.10</t>
  </si>
  <si>
    <t>Have B4 in center of "Cached PMK" field</t>
  </si>
  <si>
    <t>8.2.2.4.5 Fig.13</t>
  </si>
  <si>
    <t>Update figure to have 'connected' arrows andhave 1 font for thetext</t>
  </si>
  <si>
    <t>I volunteer to update figs. 13, 14 and 15, please let me know</t>
  </si>
  <si>
    <t>8.3.1 L=20</t>
  </si>
  <si>
    <t>"configentiality"</t>
  </si>
  <si>
    <t>Missing space after "policies."</t>
  </si>
  <si>
    <t>8.3.2.1.1 L=13</t>
  </si>
  <si>
    <t>The value must be from the same 16-bit counter space. AFAIK the idea was to only have phase2 key mixing between fragments, since the heavy timing constraints. (Draft 3.0 also had the 16-bits space mentioned)</t>
  </si>
  <si>
    <t>Change "same 48-bit counter space" into "same 16-bit counter space to avoid Phase1 key mixing during fragmentation".</t>
  </si>
  <si>
    <t>8.3.2.3.1.1 L=23</t>
  </si>
  <si>
    <t>"MSDU, so blocks" must be "MSDU, so it blocks"</t>
  </si>
  <si>
    <t>8.3.2.3.1.1 Fig.17</t>
  </si>
  <si>
    <t>Remove border</t>
  </si>
  <si>
    <t>8.3.2.3.3.2 P=49, L=3</t>
  </si>
  <si>
    <t>Remove CCM code since output vectors have been removed.  CCM is documented in an RFC, no vectors are provided.  NO code is required in sepecification and may conflict with rfc.</t>
  </si>
  <si>
    <t>Remove CCM code.</t>
  </si>
  <si>
    <t>7.3.9.2</t>
  </si>
  <si>
    <t xml:space="preserve">Text is not clear that a list of authentication suites allows both PSK and .1x-EAP authentication at the same time.  </t>
  </si>
  <si>
    <t>Include text on the requirement of client/STA support for multiple authenticaiton types.</t>
  </si>
  <si>
    <t>It makes more sense to rekey when the supplicant is "disassociated or deauthenticated by the AP".  If the supplicant voluntarily leaves the AP, then there should be no imperative to rekey, but only the suggestion that it may be prudent to limit the key's lifetime.</t>
  </si>
  <si>
    <t>8.5.6.2</t>
  </si>
  <si>
    <t>Hmm.  The AuthenticationRequest variable is true when we want to authenticate an SSID.  We don't authenticate an SSID.</t>
  </si>
  <si>
    <t>Maybe we're authenticating an association?  Substitute "association" for SSID.</t>
  </si>
  <si>
    <t>8.7.2</t>
  </si>
  <si>
    <t>bullet 4 says that STAs must always be prepared to send EAPOL frames in the clear.  How does this jive with the fact that EAPOL frames must be encoded under the PMK if it has been established?</t>
  </si>
  <si>
    <t>Resolve this conflict within the spec by stating which EAPOL frames are permitted to be sent in the clear.</t>
  </si>
  <si>
    <t>8.5.2</t>
  </si>
  <si>
    <t>There is no text explaining the difference between a pairwise key and a stakey.</t>
  </si>
  <si>
    <t>Explain in brief terms how a stakey differs from a pairwise key.  Do this under the explanation of the stakey bit in the key information field.  I don't see STAkey or "station key" mentioned in clause 3.</t>
  </si>
  <si>
    <t>11.3.2</t>
  </si>
  <si>
    <t xml:space="preserve">bullet e &amp; f.  We have included a probe.request and probe.response as a mandatory part after authenticating?  </t>
  </si>
  <si>
    <t>These bullets must be removed.  If not, then someone had better go over the state machines to include the new state.</t>
  </si>
  <si>
    <t>11.4.3</t>
  </si>
  <si>
    <t>bullet e.  Typo</t>
  </si>
  <si>
    <t>Change "ws" to "was"</t>
  </si>
  <si>
    <t>11.4.4</t>
  </si>
  <si>
    <t>first sentence.  Cut/paste error.</t>
  </si>
  <si>
    <t>Change "Association Request" to "Reassociation Request".</t>
  </si>
  <si>
    <t>11.4.6</t>
  </si>
  <si>
    <t>After reading so much throughout the document about "Deauth", I'd expect there would be changes to the Deauth procedures in clause 11.</t>
  </si>
  <si>
    <t>Either deprecate the old authentication process, or update the deauthentication procedures to accommodate an RSNA.</t>
  </si>
  <si>
    <t>Annex A</t>
  </si>
  <si>
    <t>PCX 1.8 and 1.9 should also be dependent on the implementation of an ESS and IBSS, respectively?</t>
  </si>
  <si>
    <t>Indicate these dependencies also.</t>
  </si>
  <si>
    <t>Annex D</t>
  </si>
  <si>
    <t>dot11RSNANumberOfReplayCounters should mention that multiple replay counters are "per supplicant", and are used in the support of multiple traffic classes.</t>
  </si>
  <si>
    <t>Update the MIB comment as indicated.</t>
  </si>
  <si>
    <t>dot11RSNAConfigVersion needs to tell us what the first version number is.</t>
  </si>
  <si>
    <t>The first version number is one?</t>
  </si>
  <si>
    <t>dot11RSNAConfigGroupRekeyMethod seems redundant and limiting.</t>
  </si>
  <si>
    <t xml:space="preserve">  Remove this variable; the rekey time and packet count variables can be modified to permit zero, as a value to disable the function.  Alternatively, add the option to perform both timebased and packetbased methods at the same time.</t>
  </si>
  <si>
    <t>dot11RSNAConfigGroupRekeyStrict does not provide for a STA leaving the BSS while in good standing, or if it never progressed far enough to obtain the group key.</t>
  </si>
  <si>
    <t>Add the phrase "that possesses the group key" following "STA".  Change this from a boolean to an enumeration that permits avoiding a rekey when a supplicant in good standing departs.</t>
  </si>
  <si>
    <t>dot11RSNAConfigGroupUpdateCount and dot11RSNAConfigGroupUpdateTimeout.  These values apply to 'per supplicant' retries, right?</t>
  </si>
  <si>
    <t>Indicate that the values are applied to each supplicant during the group key update process.</t>
  </si>
  <si>
    <t>dot11RSNAConfigPairwiseUpdateTimeOut "mili-seconds" TYPO</t>
  </si>
  <si>
    <t>"milliseconds"</t>
  </si>
  <si>
    <t>dot11RSNAConfigUnicastCipherSize is the length of the cipher.  Is that 128 in all RSNA cases today?</t>
  </si>
  <si>
    <t>How about an example or two of valid values.</t>
  </si>
  <si>
    <t>dot11RSNAStatsVersion starts with what value?</t>
  </si>
  <si>
    <t>dot11RSNAStatsTKIPICVErrors differs from normal WEP errors.</t>
  </si>
  <si>
    <t>Modify the MIB entry for WEP errors to indicate that ICV errors for TKIP are kept over here.</t>
  </si>
  <si>
    <t>Annex F.1.2</t>
  </si>
  <si>
    <t>The "Transmitted as" comments in the test vectors need to reflect the change to TSC1 TSC0 in the IV.</t>
  </si>
  <si>
    <t>Check each of the "transmitted as" clauses to match the current byte ordering for the TSC.</t>
  </si>
  <si>
    <t>Annex F.5.1</t>
  </si>
  <si>
    <t>We don't use "bytes".</t>
  </si>
  <si>
    <t>Change "bytes" to "octets" to match IEEE style.</t>
  </si>
  <si>
    <t>Annex F.6.1</t>
  </si>
  <si>
    <t>Please specify that this field is only present if RSNA Enabled is true. Then state the use and encoding of inforamtion in a seaprate paragarph in 7.2.3.9</t>
  </si>
  <si>
    <t>8</t>
  </si>
  <si>
    <t>I do not like the use of the replace editing instruciton here, espeically since the existing WEP functionality is being carried forward specificaly for backward compatibility with existing devices (or devices that choose not to implement RSNA). I would believe the WG ballot showed technical review of the WEP chagnes if the chagnes sought were shown explicitly.</t>
  </si>
  <si>
    <t>Consider making use of the replace only for the informative sections in section 8 and show changes explcitly in section 8 for normative sections. This would amount to showing any technical changes or clarifications being sought for WEP. Alternatively, you could move the entirity of some sub-clauses to an Annex unchanged and then reference this depricated WEB functional description there.</t>
  </si>
  <si>
    <t>10.3.2.2.2</t>
  </si>
  <si>
    <t>How is a device not supporting RSNA supposed to use this field? How is a legacy device supposed to comply with this?</t>
  </si>
  <si>
    <t xml:space="preserve">Perhaps it should be present only if some MIB element is true? </t>
  </si>
  <si>
    <t>10.3.6.1.2</t>
  </si>
  <si>
    <t>10.3.6.3.2</t>
  </si>
  <si>
    <t>10.3.7.1.2</t>
  </si>
  <si>
    <t>10.3.7.3.2</t>
  </si>
  <si>
    <t>Is there material missing from 10.3.8.1.2?</t>
  </si>
  <si>
    <t>Add or remove section.</t>
  </si>
  <si>
    <t>I would believe the changes proposed in this sub-clasue and all its sub-clauses had better WG review if the changes were shown explicity.</t>
  </si>
  <si>
    <t>The example of the working group officers does not follow the format requested by the working group technical editor.</t>
  </si>
  <si>
    <t>Please change to follow the example that can be found in 802.11g. However , you must update the officer list to the current list.</t>
  </si>
  <si>
    <t>The table of contents is not is useful to readers as it might be.</t>
  </si>
  <si>
    <t>Please single space the table of contents. Please add headings in their hierarchical order. For example , before inserting heading 5.1.1.4, please add (in order) heading 5, heading 5.1, and heading 5.1.1. Include the proper name of the heading from the base document.</t>
  </si>
  <si>
    <t>There are many editorial change instructions that indicate to add a paragraph at the end of a numbered clause and before a second numbered clause.</t>
  </si>
  <si>
    <t>I do not believe that the second half of the editing instruction is necessary. If you do, you could use the words "immediately after."</t>
  </si>
  <si>
    <t>Why are we putting the RSNA MIB separately from 802.11 a MIB? It seems that it's compatible with the first place that in that everything lives under ieee802dot11 entry 7. Why was entry seven used instead of the next available entry from the base document?</t>
  </si>
  <si>
    <t>Please integrate into the main MIB. If you choose not to, please add explanation in the form of introductory text prior to do the actual definition of the MIB. OR better yet, move to a new Annex entirely, if you must define a separate MIB.</t>
  </si>
  <si>
    <t>I do not believe we should call any new MIB 802.11i. 802.11i is an ammendment and I think should not be the name of a MIB.</t>
  </si>
  <si>
    <t>Consider RSNA MIB.</t>
  </si>
  <si>
    <t>Annex F</t>
  </si>
  <si>
    <t xml:space="preserve">Annex F. has already been used in the base document.
</t>
  </si>
  <si>
    <t>I believe the next available Annex number is I</t>
  </si>
  <si>
    <t xml:space="preserve"> Annex D</t>
  </si>
  <si>
    <t>Station config entry 24 is already used by 802.11h.</t>
  </si>
  <si>
    <t>Please pick up from 802.11h numbering… they are latest approved.</t>
  </si>
  <si>
    <t>dot11Groups entry 24 is already used by 802.11h.</t>
  </si>
  <si>
    <t>Concerning the description of dot11PrivateInvoked, the changes are not shown in standard format.</t>
  </si>
  <si>
    <t>Change to the recommended style, showing insertion and deletions using underlined and strike through.</t>
  </si>
  <si>
    <t>Concerning the description of dot11PrivateInvoked, how does the reader of the MIB determine if the client is 802.11-1999. I think that you should avoid this terminology unless you also specify how to detemrine thie.</t>
  </si>
  <si>
    <t>Tie the first meaning to a device in which RSNAEnabled is not present, or some other appropriate definition that can be implemented directly.</t>
  </si>
  <si>
    <t>Cole-Terry</t>
  </si>
  <si>
    <t>8.x.x</t>
  </si>
  <si>
    <t>General description</t>
  </si>
  <si>
    <t>Infrastructure Functional Model Overview</t>
  </si>
  <si>
    <t>IBSS functional model description</t>
  </si>
  <si>
    <t>Authenticator to AS protocol</t>
  </si>
  <si>
    <t>PMK Caching</t>
  </si>
  <si>
    <t>MAC service definition</t>
  </si>
  <si>
    <t>Frame formats</t>
  </si>
  <si>
    <t>RSN Information Element (RSN IE)</t>
  </si>
  <si>
    <t>Authentication and privacy</t>
  </si>
  <si>
    <t>Framework</t>
  </si>
  <si>
    <t>Pre-RSNA security methods</t>
  </si>
  <si>
    <t>RSNA data confidentiality protocols (Overview)</t>
  </si>
  <si>
    <t>Temporal Key Integrity Protocol (TKIP)</t>
  </si>
  <si>
    <t>The Counter-Mode/CBC-MAC protocol (CCMP)</t>
  </si>
  <si>
    <t>RSNA security association management</t>
  </si>
  <si>
    <t>Keys and key distribution</t>
  </si>
  <si>
    <t>Per Frame Pseudocode</t>
  </si>
  <si>
    <t>(PICS)</t>
  </si>
  <si>
    <t>Formal description of MAC operation</t>
  </si>
  <si>
    <t>ASN.1 encoding of the MAC and PHY MIB</t>
  </si>
  <si>
    <t>RSNA reference implementations and test vectors</t>
  </si>
  <si>
    <t>Overview</t>
  </si>
  <si>
    <t>Layer management</t>
  </si>
  <si>
    <t>MAC sublayer management entity</t>
  </si>
  <si>
    <t>Commentor</t>
  </si>
  <si>
    <t>Percentage complete</t>
  </si>
  <si>
    <t>Clause 5.9.3.2, pg. 16, lines 5-7</t>
  </si>
  <si>
    <t>Informative Note is unnecessary.</t>
  </si>
  <si>
    <t>Delete Informative Note.</t>
  </si>
  <si>
    <t>Clause 5.9.3.2, pg. 16, line 9</t>
  </si>
  <si>
    <t>Reads "since in IBSS"</t>
  </si>
  <si>
    <t>Change to "since in an IBSS"</t>
  </si>
  <si>
    <t>Clause 5.9.3.3, pg. 16, line 26</t>
  </si>
  <si>
    <t>Reads "Figure 6 depicts the usage of the 4-Way and optionally Group Key Handshake"</t>
  </si>
  <si>
    <t>Figure 6 does not depict the Group Key Handshake.  Delete "and optionally Group Key"</t>
  </si>
  <si>
    <t>Clause 5.9.5, pg. 18, line 15 and 17</t>
  </si>
  <si>
    <t>Reads "(Re-)associate Request".</t>
  </si>
  <si>
    <t>Change to "(Re)association Request".  Note:  This terminology is inconsistent throughout the draft.  Please make consistent throughout draft.</t>
  </si>
  <si>
    <t>Clause 7.1.3.1.9, pg. 18, lines 32 - 34</t>
  </si>
  <si>
    <t>In the first sentence it states "the cryptographic algorithm or WEP selected" and in the second sentence it states "Only WEP is allowed as the cryptographic algorithm".</t>
  </si>
  <si>
    <t>This is inconsistent.  Recommend replacing in the first sentence with "the cryptographic algorithm selected".</t>
  </si>
  <si>
    <t>Clause 8.1.2, pg. 25, line 26</t>
  </si>
  <si>
    <t>Reads "will showup"</t>
  </si>
  <si>
    <t>Change to "is included"</t>
  </si>
  <si>
    <t>Clause 8.1.4, pg 27, line 27</t>
  </si>
  <si>
    <t>Reads "a STA never shares a key that it shares with a peer with any other third party."</t>
  </si>
  <si>
    <t>Replace with "a STA never shares with a third party a key that is shares with a peer."  If possible, re-word further to remove one of the "shares".</t>
  </si>
  <si>
    <t>Clause 8.1.3, pg. 26, line 34</t>
  </si>
  <si>
    <t>Reads "suites form one"</t>
  </si>
  <si>
    <t>Replace with "suites from one"</t>
  </si>
  <si>
    <t>Clause 8.2.2.3, pg. 29, line 8</t>
  </si>
  <si>
    <t>Reads "the containing MSDU"</t>
  </si>
  <si>
    <t>Delete "containing"</t>
  </si>
  <si>
    <r>
      <t xml:space="preserve">This comment is a re-submission of my comment number 1133 on letter ballot 57.  That comment was rejected with no reason given for the rejection.  Furthermore, after a review of the minutes of the July 2003 plenary (03/616r0), the document noted in the minutes allegedly dealing with this comment (03/620) cannot be found on the 802.11 website nor on 802wirelessworld. The substance of this comment was made by a half-dozen members and all those comments were also summarily rejected with no reason given, even though reasonable resolutions were put forward by multiple members.    Comment 1133 from LB57:   "The text describing the operation of CCMP was present in the last revision of this draft amendment (D3.1).  Draft 4.0 has removed the CCMP text and replaced it with a reference to an IETF Internet-Draft document ('draft-housley-ccm-mode-02.txt').  CCMP is mandatory to implement and is a core requirement of the security protocol necessary for a RSN.  However, the IETF document explicitly states in the "Status of this Memo" (first section following the title): "Internet-Drafts are draft documents valid for a maximum of six months and may be updated, replaced, or obsoleted by other documents at any time. </t>
    </r>
    <r>
      <rPr>
        <b/>
        <u val="single"/>
        <sz val="10"/>
        <color indexed="10"/>
        <rFont val="Tahoma"/>
        <family val="2"/>
      </rPr>
      <t xml:space="preserve"> </t>
    </r>
    <r>
      <rPr>
        <b/>
        <i/>
        <u val="single"/>
        <sz val="10"/>
        <color indexed="10"/>
        <rFont val="Tahoma"/>
        <family val="2"/>
      </rPr>
      <t xml:space="preserve">It is inappropriate to use Internet-Drafts as reference material or to cite them other than as "work in progress"." </t>
    </r>
    <r>
      <rPr>
        <sz val="10"/>
        <rFont val="Tahoma"/>
        <family val="2"/>
      </rPr>
      <t xml:space="preserve">  It is utter folly to entrust the correct functioning of an IEEE standard to this kind of draft IETF document.  </t>
    </r>
    <r>
      <rPr>
        <b/>
        <i/>
        <u val="single"/>
        <sz val="10"/>
        <color indexed="10"/>
        <rFont val="Tahoma"/>
        <family val="2"/>
      </rPr>
      <t>Doing so violates the explicit IETF prohibition on reference and citation.</t>
    </r>
    <r>
      <rPr>
        <sz val="10"/>
        <rFont val="Tahoma"/>
        <family val="2"/>
      </rPr>
      <t xml:space="preserve">  Furthermore, 802.11i implementers critically depend on this protocol and expect a robust, implementable standard under IEEE 802.11 control.  I see no reason why the text in section 8.3.3 of draft 802.11i/D3.1 should have been removed."    Furthermore, it is my understanding that IEEE rules prevent the use of IETF drafts in our standards: how can the task group expect to get past sponsor ballot and RevCom without resolving this issue?</t>
    </r>
  </si>
  <si>
    <t>First sentence says the same thing as the second sentence.  It is unnecessary and slightly confusing.  Do you discard the MPDU if its PN is not exactly sequential or just if it is less than or equal to the replay counter.</t>
  </si>
  <si>
    <t>The SC field of Figure 27 on page 54 should be bit 4-15 instead of bit 5-16.</t>
  </si>
  <si>
    <t>8.3.3.3.2</t>
  </si>
  <si>
    <t>E</t>
  </si>
  <si>
    <t>N</t>
  </si>
  <si>
    <t>clarification</t>
  </si>
  <si>
    <t>Page 54, Line 19 
Revise 
 The format of the AAD is shown in Figure 27. The length of the AAD is 22 octets  in length when there is no A4 field, 28 octets long when the MPDU includes A4,  24 octets long when the MPDU included QC and 30 octets long when the MPDU  includes A4 and QC.
To
 The format of the AAD is shown in Figure 27. The length of the AAD is 22 octets  in length when there is no A4 field and QC field, 28 octets long when the MPDU  includes A4 but no QC, 24 octets long when the MPDU includes QC but no A4  and 30 octets long when the MPDU includes both A4 and QC.</t>
  </si>
  <si>
    <t>8.3.3.3.2</t>
  </si>
  <si>
    <t>E</t>
  </si>
  <si>
    <t>N</t>
  </si>
  <si>
    <t>typo</t>
  </si>
  <si>
    <t>The SC field of Figure 27 on page 54 should be bit 4-15 instead of bit 5-16.</t>
  </si>
  <si>
    <t>8.3.3.3.5</t>
  </si>
  <si>
    <t>E</t>
  </si>
  <si>
    <t>N</t>
  </si>
  <si>
    <t>clarification</t>
  </si>
  <si>
    <t>Page 55, Line 18
Revise
· Key; the key used for CCMP is the TK.
· Nonce; the nonce is 13 octets, and it is constructed as described in clause 8.3.3.3.3.
· Frame body; the frame body of the MPDU.
· AAD; additional authenticated data (AAD) that is constructed from the MAC header as described in clause 8.3.3.3.2.
To
· Key; the key used for CCMP is the TK (16 octets).
· Nonce; the nonce is 13 octets, and it is constructed as described in clause 8.3.3.3.3.
· Frame body; the frame body of the MPDU (1 to 2312 octets).
· AAD; additional authenticated data (AAD) (22 to 30 octets) that is constructed from the MAC header as described in clause 8.3.3.3.2.</t>
  </si>
  <si>
    <t>8.3.3.4</t>
  </si>
  <si>
    <t>E</t>
  </si>
  <si>
    <t>N</t>
  </si>
  <si>
    <t>clarification</t>
  </si>
  <si>
    <t>Page 56, Figure 29. Revise
 Key
To
 TK</t>
  </si>
  <si>
    <t>8.3.3.4</t>
  </si>
  <si>
    <t>E</t>
  </si>
  <si>
    <t>N</t>
  </si>
  <si>
    <t>clarification</t>
  </si>
  <si>
    <t>Restore the text from Draft 3.1 in section 8.3.3.1 and following providing normative description of CCMP and remove all references to the Internet-Draft document (including the reference in section 2 that has a different name with the same title).  If the committee decides to choose another resolution to this issue, MAKE THAT RESOLUTION CLEAR IN THE COMMENT RESOLUTION FILES AND IN THE MINUTES AND ENSURE THAT ALL RELEVANT DOCUMENTS ARE AVAILABLE TO THE VOTING MEMBERSHIP.</t>
  </si>
  <si>
    <t>General</t>
  </si>
  <si>
    <t xml:space="preserve">This commment is a re-submission of my comment number 1139 on letter ballot 57.  That comment was rejected with no reason given for the rejection.   The prior comment noted that the previous letter ballot did not provide reasons for negative comment rejection; the comment resolution file for LB57 repeated the same problem noted in 1139.  This approach is unacceptable: I will continue to vote no and resubmit these comments until the committee responds to each negative technical comment with a valid reason and I will encourage as many other members as possible to do so as well. </t>
  </si>
  <si>
    <t>Ensure that at least every technical NO comment has a decent explanation of why the comment was rejected: explain the thinking of the committee clearly enough to allow the commenter to understand the committee's position on the issue.</t>
  </si>
  <si>
    <t>Lanzl-Colin</t>
  </si>
  <si>
    <t>The second paragraph under table 2 says that WEPx can only be used when communicating with pre-RSN devices - this isn't quite correct as it can be used in a BSS with no pre-RSN devices where you want to allow communication with them at some time in the future.</t>
  </si>
  <si>
    <t>Replace "when communicating" with "to enable communication"</t>
  </si>
  <si>
    <t>The definition of "authentication suite" seems incorrect - it's a single authentication and key management mechanism, not a set of them.</t>
  </si>
  <si>
    <t>Delete the definition, and change all occurrences in the document of "authentication suite" to "authentication and key management suite".</t>
  </si>
  <si>
    <t>"and is use to protect"</t>
  </si>
  <si>
    <t>"and is used to protect"</t>
  </si>
  <si>
    <t>made changes</t>
  </si>
  <si>
    <t xml:space="preserve">Page 38, Figure 16. At the end of the note, add: "If the MSDU is fragmented into several MPDUs, the encapsulation process  will expand the original each MPDU size by 12 octets, 4 for the IV/Key ID  field, 4 for the extended IV field, and 4 for the ICV."
</t>
  </si>
  <si>
    <t>8.3.2.2</t>
  </si>
  <si>
    <t>N</t>
  </si>
  <si>
    <t>grammatical correction</t>
  </si>
  <si>
    <t>3.</t>
  </si>
  <si>
    <t>[def'n of TSN] was: "RSN element"   is: "RSN IE"</t>
  </si>
  <si>
    <t>"non-robust" not used in the text; def'n should be changed, assuming the text is correct</t>
  </si>
  <si>
    <t>[5 places in 3 definitions]  was: "Non-Robust"  is: "Pre-Robust"</t>
  </si>
  <si>
    <t>[assuming 'non-robust' replaced by 'pre-robust]  Useage of pre-RSNA in main text conflicts with definition in clause 3. of pre-RSN equipment.</t>
  </si>
  <si>
    <t>Remove conflict by one of two changes:   (1) delete pre-RSN eqpt definition in clause 3 [leaving "pre-RSNA STA" def'n in clause 8]    _or_  (2) change "pre-RSNA STA/device/equipment" and "RSNA STA/device/equipment" in the main text to read "RSN" instead of "RSNA"</t>
  </si>
  <si>
    <t>5.6</t>
  </si>
  <si>
    <t>Text is not consistent with PICS.  Context is the RSN rather than RSNA.</t>
  </si>
  <si>
    <t>was: "ESS RSNA"  is: "RSN ESS"      was: "IBSS RSNA"  is: "RSN IBSS"</t>
  </si>
  <si>
    <t>was: "STAs in the BSS may be RSN capable"   is: "STAs in the IBSS may be RSN capable"</t>
  </si>
  <si>
    <t>Text is not consistent with PICS.</t>
  </si>
  <si>
    <t>was: "ESS RSN"  is: "RSN ESS"      was: "IBSS RSN"  is: "RSN IBSS"</t>
  </si>
  <si>
    <t xml:space="preserve">[also see comment on clause 3. re 'non-robust'] In clause 8., pre-RSNA is defined for use with both algorithms and equipment.  In clause 3., pre-RSN ('non-RSN') is defined for equipment.  If the main text is correct, this change is recommended.  </t>
  </si>
  <si>
    <t>[2nd par after Table 2] was: "pre-RSN"  is: "pre-RSNA"</t>
  </si>
  <si>
    <t>8.2.3</t>
  </si>
  <si>
    <t>clause title doesn't match text; text covers pre-RSNA</t>
  </si>
  <si>
    <t>was: "RSNA-Authentication"  is: "pre-RSNA Authentication"</t>
  </si>
  <si>
    <t>8.3.2.3.3</t>
  </si>
  <si>
    <t>TK is missing from the 2nd phase summary eqn.</t>
  </si>
  <si>
    <t>was: "WEP seed &lt;- Phase2(TTAK, TSC)"   is: "WEP seed &lt;- Phase2(TTAK, TSC, TK)"</t>
  </si>
  <si>
    <t>spelling</t>
  </si>
  <si>
    <t>[4 places] was: "cypher suite"    is: "cipher suite"</t>
  </si>
  <si>
    <t>spelling?</t>
  </si>
  <si>
    <t>Change "Mutually" to "Mutual"</t>
  </si>
  <si>
    <t>In the sentence "Only Authentication frames, with Authentication Algorithm set to Open System Authentication, may be used within an RSNA.", the inappropriate commas change the meaning of the sentence significantly.</t>
  </si>
  <si>
    <t>Remove commas.</t>
  </si>
  <si>
    <t>First sentencs is missing key ID in list of IE components.</t>
  </si>
  <si>
    <t>Add "Key ID" after "RSNA Capabilities field".</t>
  </si>
  <si>
    <t>"RSNA Version 1 is defined in the document." should be "RSN Verision …"</t>
  </si>
  <si>
    <t>Change RSNA to RSN</t>
  </si>
  <si>
    <t xml:space="preserve">CachedPMK and Pre-Auth bits are redundant. </t>
  </si>
  <si>
    <t>In item4, subitem 3, "form" should be "from"</t>
  </si>
  <si>
    <t xml:space="preserve">Page 56, Line 14
Revise
5. The CCM recipient uses the temporal key (TK), AAD, Nonce, MIC and MPDU  ciphertext data to recover the MPDU plaintext data as well as check the integrity  of the AAD and MPDU plaintext data. 
To
5. The CCM recipient processing uses the temporal key (TK), AAD, Nonce, and MPDU ciphertext data to recover the MPDU plaintext data as well as recovered MIC and to re-calculate the MIC’. Then the CCM checks the integrity of the AAD and MPDU plaintext data using recovered plaintext MIC and re-caluclated MIC’. </t>
  </si>
  <si>
    <t>8.3.3.4.3</t>
  </si>
  <si>
    <t>E</t>
  </si>
  <si>
    <t>N</t>
  </si>
  <si>
    <t>typo</t>
  </si>
  <si>
    <t>Page 57, Line 7
Revise
 Nonce; the nonce is 13 octets, and it is constructed as described in clause   8.3.3.4.2.
.To
 Nonce; the nonce is 13 octets, and it is constructed as described in clause  8.3.3.3.3.</t>
  </si>
  <si>
    <t>8.3.3.5.1</t>
  </si>
  <si>
    <t>E</t>
  </si>
  <si>
    <t>N</t>
  </si>
  <si>
    <t>typo</t>
  </si>
  <si>
    <t>Page 58, Line 5
Revise
 The QoS-TID occupies bits 0 to bits 3 of octet 1 of the Nonce. 
To
 The QoS-TID occupies bits 0 to bits 3 of octet 0 of the Nonce.</t>
  </si>
  <si>
    <t>8.3.3.5.2</t>
  </si>
  <si>
    <t>E</t>
  </si>
  <si>
    <t>N</t>
  </si>
  <si>
    <t>typo</t>
  </si>
  <si>
    <t>The SC field of Figure 30 on page 58 should be bit 4-15 instead of bit 5-16.</t>
  </si>
  <si>
    <t>8.5.1.1</t>
  </si>
  <si>
    <t>E</t>
  </si>
  <si>
    <t>N</t>
  </si>
  <si>
    <t>Page 71, Line 2
The generation of L(R, 0, Len):
 for i   0 to (Len+159)/160 do
R  R || H-SHA-1(K, A, B, i)
return L(R, 0, Len)
is inconsistent with F.3.1 PRF Reference Code</t>
  </si>
  <si>
    <t>Please make it consistent</t>
  </si>
  <si>
    <t>8.5.2</t>
  </si>
  <si>
    <t>E</t>
  </si>
  <si>
    <t>N</t>
  </si>
  <si>
    <t>typo</t>
  </si>
  <si>
    <t xml:space="preserve">Page 76, line 18
If the value of Key Type (bit 4) is Pairwise (1), then
Should be 
If the value of Key Type (bit 3) is Pairwise (1), then
</t>
  </si>
  <si>
    <t>E</t>
  </si>
  <si>
    <t>N</t>
  </si>
  <si>
    <t>typo</t>
  </si>
  <si>
    <t xml:space="preserve">Page 76, line 23
If the value of Key Type (bit 4) is Group (0), then
Should be
If the value of Key Type (bit 3) is Group (0), then
</t>
  </si>
  <si>
    <t>Annex D</t>
  </si>
  <si>
    <t>E</t>
  </si>
  <si>
    <t>N</t>
  </si>
  <si>
    <t>typo</t>
  </si>
  <si>
    <t xml:space="preserve">Page 123, line 51
::= { dot11RSNAConfigEntry 2 }
Should be
::= { dot11RSNAConfigEntry 20 }
</t>
  </si>
  <si>
    <t>Conkling-Craig</t>
  </si>
  <si>
    <t>IETF IEN 137 is no longer used.</t>
  </si>
  <si>
    <t>Remove reference.</t>
  </si>
  <si>
    <t>Fig 2 doesn't print correctly on the non-redlined Word document.</t>
  </si>
  <si>
    <t>Correct so does print correctly.</t>
  </si>
  <si>
    <t>5.9.3</t>
  </si>
  <si>
    <t>Figures in 5.9.3 look inconsistent. For instance, Fig 5 &amp; Fig 6 show two 4 way handshakes. But, fig 7 only shows one per pair.</t>
  </si>
  <si>
    <t>Make figures consistent</t>
  </si>
  <si>
    <t>Fig 6 appears redundant</t>
  </si>
  <si>
    <t>Remove fig 6 and use fig 5 or 7</t>
  </si>
  <si>
    <t>Not clear why fig 5 and fig 7 use three stations.</t>
  </si>
  <si>
    <t>Explain why the figures need to have three stations or only show two stations to simplify.</t>
  </si>
  <si>
    <t>Refers to clauses 8.3.2.4.4 and 8.3.3.4.5. These appear to be incorrect.</t>
  </si>
  <si>
    <t>Correct the references.</t>
  </si>
  <si>
    <t>4.e) typo "form"</t>
  </si>
  <si>
    <t>change to "from"</t>
  </si>
  <si>
    <t>8.1.4</t>
  </si>
  <si>
    <t>The following text appears to disallow PMK caching.
5. An IEEE 802.1X AS never exposes the common symmetric key to any party except the AP with which the STA is currently communicating. This is a very strong constraint. It implies that the AS itself is never compromised. It also implies that the IEEE 802.1X AS is embedded in the AP, or the AP is physically secure and the AS and the AP lies entirely within the same administrative domain. This assumption follows from the fact that if the AP and the AS are not co-located or do not share pairwise key encryption keys directly, then it is impossible to assure the mobile STA that its key distributed by the AS to the AP has not been compromised prior to use.</t>
  </si>
  <si>
    <t>Remove the bullet.</t>
  </si>
  <si>
    <t>Halasz-David</t>
  </si>
  <si>
    <t>8.3.3</t>
  </si>
  <si>
    <t>Add a protection mechanism for address 3 and 4. Either include them in the encrypted data, or provide a separate mechanism to cover them.</t>
  </si>
  <si>
    <t>11.3.1</t>
  </si>
  <si>
    <t>RSN authentication should occur before association.</t>
  </si>
  <si>
    <t>add an EAPoL MMPDU in place of the existing authentication machanism.</t>
  </si>
  <si>
    <t>Barber-Simon</t>
  </si>
  <si>
    <t>This comment was rejected in the resolution of LB 57, but no explanation was given. The comment stands, as it has not been addressed: We need an architecture diagram somewhere (perhaps 5.9) that shows the relative positioning of the data transforms done in TGi and TGe.   For example, is reply detection done after group ack re-ordering?  The answer should be yes,  that way,  you don't need to keep a big receive window.</t>
  </si>
  <si>
    <t>Add an architecture diagram (such as appeared in previous drafts, and perhaps even work with the editor of TGe to validate the architecture) that provides this information.</t>
  </si>
  <si>
    <t>Figure 2 does not print</t>
  </si>
  <si>
    <t>Convert this to Word art to avoid Word's incompatibilities with VISIO diagram, or else migrate the document to Framemaker (as required by IEEE rules anyway)</t>
  </si>
  <si>
    <t>Odd to say "set of policy"</t>
  </si>
  <si>
    <t>Should this be "set of policy(ies)"?</t>
  </si>
  <si>
    <t>8.4.1, third bullet in first list.</t>
  </si>
  <si>
    <t>Next page indicates that the GTK SA is the result also of a 4-Way.</t>
  </si>
  <si>
    <t>Add to the end of the line "or a successful 4-Way Handshake.".</t>
  </si>
  <si>
    <t>8.4.1, 5th and 6th bullets in second list.</t>
  </si>
  <si>
    <t>"Cipher" should not be in caps.</t>
  </si>
  <si>
    <t>Replace "Cypher" with "cipher".</t>
  </si>
  <si>
    <t>8.4.1, para after the third bulleted list.</t>
  </si>
  <si>
    <t>"receiveing" is incorrect.</t>
  </si>
  <si>
    <t>Replace with "receiving".</t>
  </si>
  <si>
    <t>8.4.1, item 1 in the first numbered list.</t>
  </si>
  <si>
    <t>"it suboptimal" is a typo.</t>
  </si>
  <si>
    <t>Replace with "is suboptimal".</t>
  </si>
  <si>
    <t>8.4.1, item 3 in the second numbered list</t>
  </si>
  <si>
    <t>The sentence "The normal operation of the DS via the old AP provides the communication between the STA and the new AP." seems to indicate that APs are required to pass 802.11 packets over their wired connections.</t>
  </si>
  <si>
    <t>Isn't the intent that the STA should be communicating directly with the new AP?</t>
  </si>
  <si>
    <t>How do these requirements work with APs that support multiple SSIDs; if an AP is willing to establish an RSNA for one of the SSIDs, then it is required to establish RSNAs for all of its SSIDs?</t>
  </si>
  <si>
    <t>If this is the goal, then need one more informative note.</t>
  </si>
  <si>
    <t>8.4.2, last informative note.</t>
  </si>
  <si>
    <t>Double period at the end of the para.</t>
  </si>
  <si>
    <t>Eliminate one.</t>
  </si>
  <si>
    <t>8.4.2, just before 8.4.3.</t>
  </si>
  <si>
    <t>What is "A3" here?</t>
  </si>
  <si>
    <t>The only "A3" I can find is in the AAD.</t>
  </si>
  <si>
    <t>8.4.3.1, last para.</t>
  </si>
  <si>
    <t>Does this make APs with multi-SSID RSNAs illegal?</t>
  </si>
  <si>
    <t>Don't know the answer.</t>
  </si>
  <si>
    <t>Need plural on last word of the first sentence.</t>
  </si>
  <si>
    <t>Replace "Handshake." with "Handshakes.".</t>
  </si>
  <si>
    <t>8.4.4, Informative Note.</t>
  </si>
  <si>
    <t>First sentence is run-on.</t>
  </si>
  <si>
    <t>Insert comma:  "beacons, as this".</t>
  </si>
  <si>
    <t>8.4.5, first paragraph.</t>
  </si>
  <si>
    <t>What requirements does "assumes" impose?</t>
  </si>
  <si>
    <t>Replace "assumes" with "requires".</t>
  </si>
  <si>
    <t>8.4.5, second paragraph, last sentence.</t>
  </si>
  <si>
    <t>The first part of this sentence seems confused.</t>
  </si>
  <si>
    <t>Something missing from this clause?</t>
  </si>
  <si>
    <t>8.4.5, third paragraph.</t>
  </si>
  <si>
    <t>"inidiates"</t>
  </si>
  <si>
    <t>Replace with "indicates".</t>
  </si>
  <si>
    <t>8.4.6, informative note</t>
  </si>
  <si>
    <t>Colon missing.</t>
  </si>
  <si>
    <t>"Informative Note:"</t>
  </si>
  <si>
    <t>8.4.6, para just below the numbered list.</t>
  </si>
  <si>
    <t>"If the STA believes" is at best untestable.</t>
  </si>
  <si>
    <t>Remove the antecedent clause, so the sentence will start "The STA may utilize PMK".</t>
  </si>
  <si>
    <t>8.4.6, para two below the numbered list.</t>
  </si>
  <si>
    <t>"it's" incorrect.</t>
  </si>
  <si>
    <t>Possessive is "its".</t>
  </si>
  <si>
    <t>8.4.6.1, para 6.</t>
  </si>
  <si>
    <t>"If neither caching nor pre-authentication is not used," has a problem.</t>
  </si>
  <si>
    <t>Remove the "not".</t>
  </si>
  <si>
    <t>8.4.8, numbered list</t>
  </si>
  <si>
    <t>Too many "to"s.</t>
  </si>
  <si>
    <t>Add "to:" to the end of the lead-in clause and remove all the "to"s from the individual items.</t>
  </si>
  <si>
    <t>8.4.9, last para.</t>
  </si>
  <si>
    <t>Plural Responses.</t>
  </si>
  <si>
    <t>Replace "Response" with "Responses".</t>
  </si>
  <si>
    <t>Period missing.</t>
  </si>
  <si>
    <t>Insert period: "delete them.  If an".</t>
  </si>
  <si>
    <t>8.4.10.1, Item 1.</t>
  </si>
  <si>
    <t>"foce"</t>
  </si>
  <si>
    <t>Replace with "force".</t>
  </si>
  <si>
    <t>8.5.1, third para.</t>
  </si>
  <si>
    <t>Refers to symbols AA and SA;  where are these symbols used?</t>
  </si>
  <si>
    <t>Is a figure missing?</t>
  </si>
  <si>
    <t>8.5.1, sixth para.</t>
  </si>
  <si>
    <t>Commas missing between clauses.</t>
  </si>
  <si>
    <t>Replace end of para with: "if a key mapping key is available, the RA/TA pair identifies the key; if there is no key mapping key, then the default key 0 is used because the key index in the message will be 0."</t>
  </si>
  <si>
    <t>8.5.1.3, figure.</t>
  </si>
  <si>
    <t>At least on my printout the figure overlaps the page trailer.</t>
  </si>
  <si>
    <t>Move figure to the next page.</t>
  </si>
  <si>
    <t>8.5.2, Table 5.</t>
  </si>
  <si>
    <t>Ciphersuite is two words.</t>
  </si>
  <si>
    <t>Replace with "Cipher Suite".</t>
  </si>
  <si>
    <t>8.5.2.1, Figure 35.</t>
  </si>
  <si>
    <t>Names overlap arrows.</t>
  </si>
  <si>
    <t>Need to move names higher on the figure.</t>
  </si>
  <si>
    <t>8.5.3.4, numbered list.</t>
  </si>
  <si>
    <t>Formatting is confusing.</t>
  </si>
  <si>
    <t>Replace the numbered list with: "1. Checks the MIC"; "2. If the MIC is invalid, silently discards the packet"; "3. If the MIC is valid, uses the MLME-SETKEYS.request to configure the PTK into the IEEE 802.11 MAC"; and "4. Finally updates the Replay Counter, so that it will use a fresh value if a rekey becomes necessary."</t>
  </si>
  <si>
    <t>8.5.3.5.4, first sentence.</t>
  </si>
  <si>
    <t>Extra comma after the period.</t>
  </si>
  <si>
    <t>Remove the comma.</t>
  </si>
  <si>
    <t>Too familiar.</t>
  </si>
  <si>
    <t>Replace "First we want" to "The first goal is".</t>
  </si>
  <si>
    <t>hunter-david</t>
  </si>
  <si>
    <t>In San Fransisco we agreed that a full specification of 802.1X pre-authentication would be incorporated into the draft, but this has not yet been done. Presumably correcting this is pro forma, but I cannot change my vote until this is done.</t>
  </si>
  <si>
    <t>8.4.7</t>
  </si>
  <si>
    <t>The authentication mechanism specified in this section is very specific to limited configurations and use cases.</t>
  </si>
  <si>
    <t>To change my vote from a "no" to a "yes" it will be necessary either to redesign the protocol to operate more generally, or to specify the specific assumptions and use cases behind the design, so that the limitations of the design can be properly understood by implementors.</t>
  </si>
  <si>
    <t>The PMK ID derivation exposes the PMK to direct attack. And since all implementation will have to implement the method in the EAP Keying draft anyway, the method specified creates needless work. The use of HMAC-SHA1 also causes unneeded overhead; if the PMK is not used, then a simple SHA1 will suffice.</t>
  </si>
  <si>
    <t>It would be safer to use the PMK Name from the EAP Keying draft than the method specified here. One way to decouple the two would be to take EAP's PMK Name as an opaque text string: PMKID = SHA-1(EAP-PMK-Name | BSSID | STA-MAC-Addr | "PMK ID")</t>
  </si>
  <si>
    <t>walker-jesse</t>
  </si>
  <si>
    <t>Figure 2 doesn't print</t>
  </si>
  <si>
    <t>Fix</t>
  </si>
  <si>
    <t>page 14, new line in See Figure 4</t>
  </si>
  <si>
    <t>Remove newline</t>
  </si>
  <si>
    <t>new line in (shown in Figure 1)</t>
  </si>
  <si>
    <t>newline in see figure 3 and 4</t>
  </si>
  <si>
    <t>newline in See figure 4</t>
  </si>
  <si>
    <t>lower case 4-way handshake</t>
  </si>
  <si>
    <t>change to 4-Way Handshake</t>
  </si>
  <si>
    <t>Change "six 4-Way Handhsake and upto six group handkes</t>
  </si>
  <si>
    <t>six 4-way handshakes</t>
  </si>
  <si>
    <t>Figure 5 title wrong</t>
  </si>
  <si>
    <t>Example 4-way handshakes in an IBSS</t>
  </si>
  <si>
    <t>4-way handshake in lower case</t>
  </si>
  <si>
    <t>change to upper case</t>
  </si>
  <si>
    <t>change "the initiator received a broadcast"</t>
  </si>
  <si>
    <t>the initiator received a broadcast data frame</t>
  </si>
  <si>
    <t>change 4-Way and</t>
  </si>
  <si>
    <t>4-Way Handshake and</t>
  </si>
  <si>
    <t>Remove 2 sentences from "A STA asets the Cached PMK bit</t>
  </si>
  <si>
    <t>Remove 2 sentences</t>
  </si>
  <si>
    <t>bullett 4.e form wrong</t>
  </si>
  <si>
    <t>change to from</t>
  </si>
  <si>
    <t>8.2.2.4.3</t>
  </si>
  <si>
    <t>grammer "The algorithm a WEP implementation bad</t>
  </si>
  <si>
    <t>Figure 21 box too small for text</t>
  </si>
  <si>
    <t>change Pairwise or  group</t>
  </si>
  <si>
    <t>to Pairwise or Group</t>
  </si>
  <si>
    <t>Figure 27 A1 text</t>
  </si>
  <si>
    <t>Fix to display all of A1</t>
  </si>
  <si>
    <t>GTK SA The result of a successful Group Key Handshake is incorrect</t>
  </si>
  <si>
    <t>GTK SA The result of a successful 4-Way Handshake or Group Key Handshake</t>
  </si>
  <si>
    <t>PMK SA should include SSID</t>
  </si>
  <si>
    <t>Add SSID to list of PMK SA elements</t>
  </si>
  <si>
    <t>PMK SA should not include BSSID and STA MAC address</t>
  </si>
  <si>
    <t>Remove BSSID and STA MAC address from list of PMK SA elements</t>
  </si>
  <si>
    <t>PTK SA should not include SSID</t>
  </si>
  <si>
    <t>Remove SSID from list of PTK SA elements</t>
  </si>
  <si>
    <t>PTK SA should include BSSID and STA MAC address</t>
  </si>
  <si>
    <t>Add BSSID and STA MAC address to list of PMK SA elements</t>
  </si>
  <si>
    <t>an RSN - wrong grammer</t>
  </si>
  <si>
    <t>should be a RSN</t>
  </si>
  <si>
    <t>Need mib variables for each station negotiated modes and last failed modes</t>
  </si>
  <si>
    <t xml:space="preserve">Add to RSNAConfigEntry
MIB  variables for
Client MAC address
Auth mode negotiated
Unicast encrypt negotiated
Multicast encrypt negotiated
PMKID used
LastStationauthmoderequested
LastStationunicastencryptionmoderequested
LastStationmulticastencryptionmoderequested
</t>
  </si>
  <si>
    <t>PMK caching should be mandatory</t>
  </si>
  <si>
    <t>Remove "PMK caching is optional for RSN" change "A sta can" to "A STA shall"</t>
  </si>
  <si>
    <t>Change RSN PMK Caching PCX.1:M</t>
  </si>
  <si>
    <t>"If it does not have a valid PMK it clears that bit in its (re-)assocaition request" is wrong</t>
  </si>
  <si>
    <t>Delete sentence</t>
  </si>
  <si>
    <t>"The first message of the 4-Way Handshake is also utilized to signal the sucessful completion of a pre-authentication exchange" is wrong</t>
  </si>
  <si>
    <t>Table 3 (and the sentence before it) just repeats information already included in the text.  This clause is already long enough!</t>
  </si>
  <si>
    <t>Remove table 3 and the preceding paragraph.</t>
  </si>
  <si>
    <t>This section would greatly benefit from being split into sub-sections.</t>
  </si>
  <si>
    <t>It's not clear whether setting the pre-authentication field to zero indicates non-support for pre-authentication AND PMK caching, or non-support for pre-authentication OR PMK caching.</t>
  </si>
  <si>
    <t>AND</t>
  </si>
  <si>
    <t>dot11RSNNumberofReplayCounters should be dot11RSNANumberofReplayCounters</t>
  </si>
  <si>
    <t>TKIP uses RSNA, so how can we say that anyone claiming RSNA compliance must implement CCMP?  I guess this is largely my fault, as the terminology I pushed through doesn't really have a term for "full TGi", and that seems to be something that a lot of people want.  My defence is that I think it's more a marketing consideration than a technical consideration.</t>
  </si>
  <si>
    <t>Maybe we need  a statement along the lines of "TKIP was designed so that it could be implemented on most legacy devices that had been designed to only support WEP.   RSNA devices may support TKIP for interoperation with these legacy devices.  It should be noted that legacy devices implementing TKIP (while being RSNA devices by definition) do not themselves meet the full requirements for Robust Security  conformance as described in Annex A and so can not claim implementation of the Robust Security feature.".  Also in Annex A change PCX from "Robust Security Network Association" to "Robust Security".</t>
  </si>
  <si>
    <t xml:space="preserve">configentiality </t>
  </si>
  <si>
    <t>confidentiality</t>
  </si>
  <si>
    <t>The paragraph starting "If a subsequent MIC failure occurs within 60 seconds" is now very confused, and could do with rewriting.  Some simplifications that could be made - drop the distinction between class 1 and class 3 data frames - just apply the rules to ALL data frames.  Require supplicants to deauthenticate "as defined in 11.3.3" rather than disassociating so both IBSS and ESS can use the same procedure.  Supplicant in an IBSS should send the Michael MIC failure report - makes IBSS case identical to the ESS case.</t>
  </si>
  <si>
    <t>Step 4 of the authenticator countermeasures is un-necessarily complicated due to the repetition of information described elsewhere.</t>
  </si>
  <si>
    <t>Rewrite "4. If less than 60 seconds have passed since a previous MIC failure, the authenticator shall destroy all RSNAs.  In an Infrastructure BSS it shall invoke the Disassociation procedure (as defined in 11.4.6) for every STA, and in an IBSS it shall invoke the Deauthentication procedure (as defined in 11.3.3) for every STA.  The GTK currently in use shall be discarded, and a new GTK constructed.  The authenticator shall refuse the construction of new RSNAs using TKIP as one or more of the ciphers for 60 seconds.  At the end of this period the Michael MIC failure counter and timer shall be reset, and creation of RSNAs accepted as usual".  I'd also like ESS to use Deauthentication rather than Disassociation, but that's covered in another comment.</t>
  </si>
  <si>
    <t>I though I'd make this a separate comment, even though I've said it elsewhere.  For consistency with IBSS, MIC failure in an ESS should cause Deauthentication, not Disassociation.</t>
  </si>
  <si>
    <t xml:space="preserve">See comment.  </t>
  </si>
  <si>
    <t>Documenting all the things that can't happen is an infinite task, and so should in general be avoided.</t>
  </si>
  <si>
    <t>Delete the "if not an IBSS STA" from the end of "Note that a supplicant may disassociate with a reason code of Michael MIC failure…"</t>
  </si>
  <si>
    <t>The placement of the TSC value in the Michael Failure report can not be an informative note - it must be defined normatively (whether optional or not).  Also need to define what value you put in this field if you're not putting the TSC value.</t>
  </si>
  <si>
    <t>Mandate that a supplicant places the TSC value or zero in this field.</t>
  </si>
  <si>
    <t>8.3.3.1</t>
  </si>
  <si>
    <t>Can't refer to an Internet Draft from a standard.</t>
  </si>
  <si>
    <t>Encourage Russ to continue working on its progress to RFC status.</t>
  </si>
  <si>
    <t>"In a BSS, there is one GTK".  The definition of BSS  is "IBSS or Infrastructure BSS" so this is incorrect.</t>
  </si>
  <si>
    <t>Replace with "in an Infrastructure BSS".</t>
  </si>
  <si>
    <t>In the description of roaming, step 1 uses "cryptographic keys" to mean "temporal keys", while step 3 uses the same term to mean "PMK".</t>
  </si>
  <si>
    <t>Page 71, Line 2
The generation of L(R, 0, Len):
 for i   0 to (Len+159)/160 do
R  R || H-SHA-1(K, A, B, i)
return L(R, 0, Len)
is inconsistent with F.3.1 PRF Reference Code</t>
  </si>
  <si>
    <t>Please make it consistent</t>
  </si>
  <si>
    <t>8.5.2</t>
  </si>
  <si>
    <t>E</t>
  </si>
  <si>
    <t>N</t>
  </si>
  <si>
    <t>typo</t>
  </si>
  <si>
    <t xml:space="preserve">Page 76, line 18
If the value of Key Type (bit 4) is Pairwise (1), then
Should be 
If the value of Key Type (bit 3) is Pairwise (1), then
</t>
  </si>
  <si>
    <t>E</t>
  </si>
  <si>
    <t>N</t>
  </si>
  <si>
    <t>typo</t>
  </si>
  <si>
    <t xml:space="preserve">Page 76, line 23
If the value of Key Type (bit 4) is Group (0), then
Should be
If the value of Key Type (bit 3) is Group (0), then
</t>
  </si>
  <si>
    <t>Annex D</t>
  </si>
  <si>
    <t>E</t>
  </si>
  <si>
    <t>N</t>
  </si>
  <si>
    <t>typo</t>
  </si>
  <si>
    <t xml:space="preserve">Page 123, line 51
::= { dot11RSNAConfigEntry 2 }
Should be
::= { dot11RSNAConfigEntry 20 }
</t>
  </si>
  <si>
    <t>Maa-Yeong-Chang</t>
  </si>
  <si>
    <t>"All MAC address comparisons represent MAC addresses as an octet strings and use lexicographical ordering..". This has two bad effects: (1) It differs from the address magnitude comparison as performed in other 802 standards (E.G. 802.15). (2) It leads to a situation where the result of the comparison will always be the same between any two manufacturer’s pieces of equipment, since the manufacturer ID will take precedence. This can lead to interoperability problems, if during testing, only a single outcome of this comparison is ever tested and the other outcome will only occur (untested) against some other manufacturers equipment. This comment was rejected, however the technical problems described above remain as real as they were in LB57. The fix is simple, the reasons for not fixing it are unfathomable to me and I have seen no rebuttal so I am reiterating this comment.</t>
  </si>
  <si>
    <t>Use the reverse octet significance.</t>
  </si>
  <si>
    <t>Johnston-David</t>
  </si>
  <si>
    <t>3 P=3, L=20</t>
  </si>
  <si>
    <t>"an AP and associated STAs" also allows STA associated with another AP</t>
  </si>
  <si>
    <t>Change to "an AP and it's associated STAs"</t>
  </si>
  <si>
    <t>3 P=3, L=26</t>
  </si>
  <si>
    <t>"is use to…"</t>
  </si>
  <si>
    <t>"is used to"</t>
  </si>
  <si>
    <t>3 P=4, L=43</t>
  </si>
  <si>
    <t>"Temporal MIC Key" must be bold printed</t>
  </si>
  <si>
    <t>5.9.2 P=14,15</t>
  </si>
  <si>
    <t>references to Figure 1 or 4 'fall' to the next line</t>
  </si>
  <si>
    <t>5.9.3.3</t>
  </si>
  <si>
    <t>Delete empty line after header</t>
  </si>
  <si>
    <t>7.3.2.9 Table 1 and 2</t>
  </si>
  <si>
    <t>A</t>
  </si>
  <si>
    <t>D</t>
  </si>
  <si>
    <t>F.1.2</t>
  </si>
  <si>
    <t>F.6.1</t>
  </si>
  <si>
    <t>F.7.2</t>
  </si>
  <si>
    <t>0</t>
  </si>
  <si>
    <t>[description of initialization in ESS, step 3., 1st informative note]  was: "lever of security"  is: "level of security"</t>
  </si>
  <si>
    <t>[GTK SA description paragraph] was: "receiveing"  is: "receiving"</t>
  </si>
  <si>
    <t>[2nd paragraph] was: "advertised"  is: "advertise"</t>
  </si>
  <si>
    <t xml:space="preserve">[also see two comments on clause 3. re 'non-robust'] In clause 8., pre-RSNA is defined for use with both algorithms and equipment.  In clause 3., pre-RSN ('non-RSN') is defined for equipment.  If the main text is correct, this change is recommended.  </t>
  </si>
  <si>
    <t>[inf note after 2nd par] was: "pre-RSN"  is: "pre-RSNA"</t>
  </si>
  <si>
    <t>Page 54, Line 19 
Revise 
 The format of the AAD is shown in Figure 27. The length of the AAD is 22 octets  in length when there is no A4 field, 28 octets long when the MPDU includes A4,  24 octets long when the MPDU included QC and 30 octets long when the MPDU  includes A4 and QC.
To
 The format of the AAD is shown in Figure 27. The length of the AAD is 22 octets  in length when there is no A4 field and QC field, 28 octets long when the MPDU  includes A4 but no QC, 24 octets long when the MPDU includes QC but no A4  and 30 octets long when the MPDU includes both A4 and QC.</t>
  </si>
  <si>
    <t>8.3.3.3.2</t>
  </si>
  <si>
    <t>E</t>
  </si>
  <si>
    <t>N</t>
  </si>
  <si>
    <t>typo</t>
  </si>
  <si>
    <t>The SC field of Figure 27 on page 54 should be bit 4-15 instead of bit 5-16.</t>
  </si>
  <si>
    <t>8.3.3.3.5</t>
  </si>
  <si>
    <t>E</t>
  </si>
  <si>
    <t>N</t>
  </si>
  <si>
    <t>clarification</t>
  </si>
  <si>
    <t>Page 55, Line 18
Revise
· Key; the key used for CCMP is the TK.
· Nonce; the nonce is 13 octets, and it is constructed as described in clause 8.3.3.3.3.
· Frame body; the frame body of the MPDU.
· AAD; additional authenticated data (AAD) that is constructed from the MAC header as described in clause 8.3.3.3.2.
To
· Key; the key used for CCMP is the TK (16 octets).
· Nonce; the nonce is 13 octets, and it is constructed as described in clause 8.3.3.3.3.
· Frame body; the frame body of the MPDU (1 to 2312 octets).
· AAD; additional authenticated data (AAD) (22 to 30 octets) that is constructed from the MAC header as described in clause 8.3.3.3.2.</t>
  </si>
  <si>
    <t>8.3.3.4</t>
  </si>
  <si>
    <t>E</t>
  </si>
  <si>
    <t>N</t>
  </si>
  <si>
    <t>A STA may be unable to distinguish a TSN from a pre-RSNA BSS.  Equally an RSNA-capable device may not include the RSN IE when in a TSN (if it has only received beacons so far that don't include it).  So trying to specify behaviour based on what sort of SN it is fundamentally a waste of time.</t>
  </si>
  <si>
    <t>11.3.2 already describes a frame based behaviour, so delete 8.4.4.1.</t>
  </si>
  <si>
    <t>8.4.6</t>
  </si>
  <si>
    <t>As the previous sentence also mentions MAC authentication, it would be wise to distinguish the type of authentication in the sentence starting "When a PMK is cached, authentication is not needed"</t>
  </si>
  <si>
    <t>Change to "When a PMK is cached, IEEE 802.1X authentication is not needed"</t>
  </si>
  <si>
    <t>The pre-authentication exchange is said to end when the Authenticator sends the first message of the 4-way handshake.  The authenticator should never send the first message of the 4-way handshake, as it has to know this is a pre-authentication, otherwise the 4-way handshake would time out.</t>
  </si>
  <si>
    <t>Replace this sentence with "The 4-way handshake does not occur during pre-authentication.  Instead the PMK is cached, and the 4-way handshake will be executed with the cached PMK once the STA has associated with the new AP."</t>
  </si>
  <si>
    <t>"If neither caching nor pre-authentication is not used" - too many negatives and seems to be wrong in any case.</t>
  </si>
  <si>
    <t>Change to "If neither caching nor pre-authentication is used"</t>
  </si>
  <si>
    <t>If the transmission of the group key handshake message 1 fails there is a requirement to disassociate the STA.  Due to the "fire and forget" nature of LLC, the supplicant will not know this has happened, and while the MAC will know that a message has been discarded, it won't know what it is.</t>
  </si>
  <si>
    <t>The requirement should be that if message 2 isn't received before the timeout, then the STA is disassociated.  This has the dual advantages of being consistent with the architecture of 802, and also catching supplicants that don't respond.</t>
  </si>
  <si>
    <t>Redlined draft Page 102 last paragraphs describe use of key descriptor 1 and 2. Text refers to encryption of Key Data field, but with RSN IEs added, not everything here is encrypted anymore, as discussed in paragraphs higher up in the text.</t>
  </si>
  <si>
    <t>Add some text also in these paragraphs that only the key material (GTK) in the Key Data field is encrypted, not the RSN IE(s).</t>
  </si>
  <si>
    <t>Page 103 line 7: still refers to address in EAPOL Key ID field, while this is now the STA MAC Address field.</t>
  </si>
  <si>
    <t>Change to STA MAC Address field.</t>
  </si>
  <si>
    <t>GTK is missing in the 4-way handshake.</t>
  </si>
  <si>
    <t>Add GTK to 4-way handshake parameters.</t>
  </si>
  <si>
    <t>Secure bit is always 1 in message 4 now that GTK is included</t>
  </si>
  <si>
    <t>Change '0 or 1, same as message 3' to '1' or 'same as message 3'.</t>
  </si>
  <si>
    <t>Subsections 8.5.3.1-4 still mention EAPOL-Key ID while that was replaced by STA MAC Address</t>
  </si>
  <si>
    <t>8.5.3.3</t>
  </si>
  <si>
    <t>Bullet 6: not only the unicast key is plumbed, but also the group key.</t>
  </si>
  <si>
    <t>Add that multicast/broadcast/group key is also plumbed by MLME-SetKeys in bullet 6.</t>
  </si>
  <si>
    <t>Figure of example 4-way handshake is correct, but text below it talks about first doing a 4-way handshake, then a group key handshake.</t>
  </si>
  <si>
    <t>Indicate GTK is combined with 4-way handshake now.</t>
  </si>
  <si>
    <t>Refers to dot11WEPKeyMappings MIB variable. These keys are not stored in the MIB.</t>
  </si>
  <si>
    <t>Just refer to pairwise keys, as in the pseudocode.</t>
  </si>
  <si>
    <t>10.3.13.1</t>
  </si>
  <si>
    <t xml:space="preserve">N </t>
  </si>
  <si>
    <t>There is a need for some form of "fast hand-off" mechanism to facilitate smooth and consistent roaming for multi-media/voice/video type devices between access points…  As the draft is at present, the re-authentication interval would be relatively lengthy with respect to multi-media/voice/video 802.11 devices...</t>
  </si>
  <si>
    <t>Suggesting the formation of a Study Group, that has not been formed, therefore does not exist, is not a technically acceptable answer to the problem of delays that are/will be created by the implementation of TGi for very mobile, real-time devices.  Given the "straw polls" that were taken in every meeting since March, 2003, it appears the group DOES want a "fast-roaming" mechanism.  There may be debate on whether this is the appropriate place to address this.  I believe it is as this is the "place" where the delay(s) to appropriate and timely hand-off is being introduced, and therefore the "place" it should be addressed.  The "fast-roaming" mechanism introduced by Nancy Cam-Winget at the May IEEE 802.11 meeting answers my needs...</t>
  </si>
  <si>
    <t>Luke-Ludeman</t>
  </si>
  <si>
    <t>e</t>
  </si>
  <si>
    <t>"mutually" should be "mutual"</t>
  </si>
  <si>
    <t xml:space="preserve">edit </t>
  </si>
  <si>
    <t>8.2</t>
  </si>
  <si>
    <t>t</t>
  </si>
  <si>
    <t>page 27, "Pre-RSNA" has been removed from the definitions in clause 3.  Should this reference and all others in the document be changed to "Non-RSNA"</t>
  </si>
  <si>
    <t>update references of Pre-RSNA to Non-RSNA.</t>
  </si>
  <si>
    <t>8.3.2.3.3.2</t>
  </si>
  <si>
    <t>page 48, line 32, extra period in line</t>
  </si>
  <si>
    <t>page 79, line 18, no mention of the GTK in message 3 is made here.</t>
  </si>
  <si>
    <t>include the GTK as contributing to the Key Data Length in message 3.</t>
  </si>
  <si>
    <t>page 82, line 10, GTK is missing from the handshake</t>
  </si>
  <si>
    <t>include GTK</t>
  </si>
  <si>
    <t xml:space="preserve">page 121, clause 8.6 contains shalls but is not referenced by any of the PICs items. </t>
  </si>
  <si>
    <t>include clause 8.6 in PICS</t>
  </si>
  <si>
    <t>Karcz-Kevin</t>
  </si>
  <si>
    <t>Part of No Vote? (Y or N)</t>
  </si>
  <si>
    <t>Comment / Explaination</t>
  </si>
  <si>
    <t>Recommended Change</t>
  </si>
  <si>
    <t>2</t>
  </si>
  <si>
    <t>E</t>
  </si>
  <si>
    <t>N</t>
  </si>
  <si>
    <t>Don't forget to convert the IETF draft name to an RFC reference</t>
  </si>
  <si>
    <t>Don't release an IETF draft name!</t>
  </si>
  <si>
    <t>3</t>
  </si>
  <si>
    <t>I saw a definition of MIC in 8.5.6.2 that called it a "MAC Integrity Check".</t>
  </si>
  <si>
    <t>Search for "Integrity Check" and check for consistency of the "M" word.</t>
  </si>
  <si>
    <t>7.3.2.9</t>
  </si>
  <si>
    <t>"AKMP" is used, but not defined in the body of the document.  The abbreviation definition in section 4 is a bit terse.</t>
  </si>
  <si>
    <t>"zero" "zero" "zero" "zero" "1"?  Consistency?</t>
  </si>
  <si>
    <t>Change the fifth bullet to spell "one" instead of "1".</t>
  </si>
  <si>
    <t>8.3.3.4.5</t>
  </si>
  <si>
    <t>Y</t>
  </si>
  <si>
    <t>#4, replay counters inited to zero? Didn't we change that to initialize to one?</t>
  </si>
  <si>
    <t>I think the change was approved to start at one, so it needs to be reflected in the document.</t>
  </si>
  <si>
    <t>8.4.1</t>
  </si>
  <si>
    <t>#1, Note says SSID is required in probe response, so don't try to hide it.  Oddly enough, the SSID is also required to be in the beacon, so it can't be hidden by a conforming implementation.</t>
  </si>
  <si>
    <t>Simply mention that the omission of the SSID is not allowed by the standard.  It is required in beacons, probe responses and association requests.</t>
  </si>
  <si>
    <t>Item 4.  Disagree - as long as the key installation is fixed, then this should never happen, and if it did a recovery mechanism is specified in another section  Also there is no way to indicate to the MAC whether to encrypt a frame or not, so the transmission requirement is meaningless.</t>
  </si>
  <si>
    <t>Delete item 4.</t>
  </si>
  <si>
    <t>What has item 5 got to do with frame reception or transmission.</t>
  </si>
  <si>
    <t>Move it to the sections describing the authenticator state machines.</t>
  </si>
  <si>
    <t>This should presumably be "RSNA Frame Pseudocode" as TSN is mentioned.</t>
  </si>
  <si>
    <t>Change title as suggested in comment.</t>
  </si>
  <si>
    <t>10.3.1.1.2</t>
  </si>
  <si>
    <t>I can't find any occurrence of "SharedID" in the base standard, and all the changes in this section appear to be bogus.</t>
  </si>
  <si>
    <t>Delete the section.</t>
  </si>
  <si>
    <t>10.3.11.1.2</t>
  </si>
  <si>
    <t>"and when the key type is Group and the STAKey bit is set."  but Group and STAKey are exclusive???</t>
  </si>
  <si>
    <t>replace with "or the key type is STAKey."</t>
  </si>
  <si>
    <t>10.3.16.1</t>
  </si>
  <si>
    <t>The addition of the SetProtection primitive is not really reflected throughout the rest of the document.  For example 8.7.2 which says that configuration of temporal keys turns encryption on, but there are many other examples.</t>
  </si>
  <si>
    <t>The justification for message 4 is "It is required to ensure reliability and to signal the start of the Group Key Handshake" - the latter is no longer true.</t>
  </si>
  <si>
    <t>Page 25, line 5. The statement "STAs implementing RSNA algorithms are called RSNA-capable" seems to contradict with the statement on line 22 "pre-RSNA devices may implement TKIP…"</t>
  </si>
  <si>
    <t>Please clarify.</t>
  </si>
  <si>
    <t>8.1.2</t>
  </si>
  <si>
    <t>E</t>
  </si>
  <si>
    <t>Y</t>
  </si>
  <si>
    <t>Page 25, line 25-26. "the CCMP cipher suite selector will showup in the group and pairwise cipher suite list. Given there can be only one group cipher suite in RSN IE, the statement implies the group cipher suite must be CCMP, which is not necessary true.</t>
  </si>
  <si>
    <t>Please clarify.</t>
  </si>
  <si>
    <t>8.2.3</t>
  </si>
  <si>
    <t>T</t>
  </si>
  <si>
    <t>N</t>
  </si>
  <si>
    <t>The title for clause 8.2.3 should be "Pre-RSNA Authentication" not "RSNA Authentication".</t>
  </si>
  <si>
    <t>Change according to the comment.</t>
  </si>
  <si>
    <t xml:space="preserve">Page 64, Line1-3, "Beacons within an IBSS shall specify an empty list of pairwise key cipher suites.". Without pairwise key cipher suite in Beacon, IBSS STA gets less information an IBSS when do the roaming or scanning. I understand that the pairwise key cipher suite may vary from station to station, but I think we should allow Probe Response to have the pairwise key cipher. If the requesting station can't find a supported pairwise suite to use, then it can either try another IBSS or another STA later with the same IBSS. Use 4-way handshake message to discover the pairwsie key cipher will meet the same problem (no suitable pairwise cipher), too. </t>
  </si>
  <si>
    <t>Delete the "They are not included in Probe Response messages for consistency with beacons." sentence</t>
  </si>
  <si>
    <t>8.4.6</t>
  </si>
  <si>
    <t>E</t>
  </si>
  <si>
    <t>N</t>
  </si>
  <si>
    <t>Page 65, line 18, "If a STA's MLME-SCAN.indication…". MLME-SCAN does not have "indication" primitive as defined in Clause 10.</t>
  </si>
  <si>
    <t>Change "indication" to "request"</t>
  </si>
  <si>
    <t>8.7.2</t>
  </si>
  <si>
    <t>E</t>
  </si>
  <si>
    <t>Y</t>
  </si>
  <si>
    <t>Page 105, line 4, bullet 1. dot11RSNAEnabled shall also be true in order to apply RSNA protection.</t>
  </si>
  <si>
    <t>State dot11RSNAEnabled shall also be true in order …</t>
  </si>
  <si>
    <t>8.7.2.1</t>
  </si>
  <si>
    <t>E</t>
  </si>
  <si>
    <t>Y</t>
  </si>
  <si>
    <t>Page 105, line 16, after the first 'else' in the code. Should check if dot11RSNAEnabled is TRUE  before proceeding with the rest of the code. Refer to the new description for dot11PrivacyInvoked in Annex D.</t>
  </si>
  <si>
    <t>Add "if dot11RSNAEnabled = FALSE then execute the pseudo-code in clause 8.7.1"</t>
  </si>
  <si>
    <t>8.7.2.1</t>
  </si>
  <si>
    <t>E</t>
  </si>
  <si>
    <t>Y</t>
  </si>
  <si>
    <t>Page 105, line 42-44, "else if cipher type of entry is WEP and dot11RSNAEnabled = false". First of all, it's too late to check if dot11RSNAEnabled is false at this point. Because both 'if statements' at line 34 (if cipher type is AES-CCM) and at line 37 (if cipher type is TKIP) 'assume' the dot11RSNAEnalbed is 'true' (otherwise, the MSDU cannot be protected with CCMP or TKIP according to the definition of dot11RSNAEnabled). The checking must be done at the beginning of the pseudo code, i.e., at line 16 right after the first else statement. Furthermore, the case at line 42 "else if cipher type of entry is WEP..." is impossible because at this point the dot11RSNAEnabled must be true and WEP is not an option for protecting RSNA frames.</t>
  </si>
  <si>
    <t>1. Replace line 42 "else if …" with "else". 2. Replace line 43 and 44 with "discard the entire MSDU and generate an MA-UNITDATA-STATUS.indication primitive to notify LLC that the MSDU was undeliverable due to invalid key type.</t>
  </si>
  <si>
    <t>8.7.2.1</t>
  </si>
  <si>
    <t>T</t>
  </si>
  <si>
    <t>N</t>
  </si>
  <si>
    <t>Page 106, line 5. The comment "// No key found so try either default WEP" is not appropriate because WEP is not an option for protecting RSNA frames.</t>
  </si>
  <si>
    <t>Replace 'WEP' with 'key'.</t>
  </si>
  <si>
    <t>8.7.2.1</t>
  </si>
  <si>
    <t>E</t>
  </si>
  <si>
    <t>Y</t>
  </si>
  <si>
    <t>Page 106, line 6 "if Group key entry for KeyID …". What is the KeyID and where is it defined.</t>
  </si>
  <si>
    <t>Need to define KeyID somewhere in the documents, like the dot11WEPDefaultKeyID.</t>
  </si>
  <si>
    <t>8.7.2.1</t>
  </si>
  <si>
    <t>T</t>
  </si>
  <si>
    <t>N</t>
  </si>
  <si>
    <t>Page 106, line 10, "due to a null WEP key". WEP key does not apply here.</t>
  </si>
  <si>
    <t>Delete 'WEP'.</t>
  </si>
  <si>
    <t>8.7.2.1</t>
  </si>
  <si>
    <t>E</t>
  </si>
  <si>
    <t>Double negative typo.  "If neither caching nor pre-authenication is *not* used".</t>
  </si>
  <si>
    <t>Remove the *not*.  Also, rethink the sentence because a station must ALWAYS make the roaming decision (joining) before reassociation, regardless of preauthentication.</t>
  </si>
  <si>
    <t>8.4.6.2</t>
  </si>
  <si>
    <t>This discussion of PMKs uses "STA" to mean "not-AP".  Most of 802.11 recognizes that a STA may or may not be an AP.</t>
  </si>
  <si>
    <t>If there is official terminology used to refer to a STA that can associate with an AP, use that.  I can't think of what it is, so I can't offer specific help.</t>
  </si>
  <si>
    <t>8.4.8</t>
  </si>
  <si>
    <t>The phrase "per se" appears here, and elsewhere.  I have no idea how it qualifies the completion of the 802.1x authentication process.  Is there a completion state that is not really complete to which this applies?</t>
  </si>
  <si>
    <t>Search for "per se" and delete all occurrances.</t>
  </si>
  <si>
    <t>"The PMK acts as the Master Session Key."  This is the only text in the document using the phrase "Master Session Key", and that the defines it as exactly equal to "Pairwise Master Key".</t>
  </si>
  <si>
    <t>Remove MSK from clause 4, from this location, and from the procedures described in 8.5.5.3.  There is no need to add the concept of MSK to the document.</t>
  </si>
  <si>
    <t>8.4.9</t>
  </si>
  <si>
    <t>Second paragraph.  This brought to mind the race of plumbing the pairwise key before the group exchange attempts to use it.  Wasn't there a vote to modify the exchange to minimize the impact of the race?</t>
  </si>
  <si>
    <t>Be sure the draft includes the modifications to the exchange, if we did in fact vote that way.</t>
  </si>
  <si>
    <t>8.5.1</t>
  </si>
  <si>
    <t>It states "A STA shall support a single pairwise key for any TA/RA pair."  Since PMK caching is allowing for multiple PMK pairs, we have an internal disagreement in number.</t>
  </si>
  <si>
    <t>Change the discussion of PMK caching to agree with this statement that only one PMK per TA/RA.  Otherwise discuss here how there can be more than one PMK per TA/RA pair.</t>
  </si>
  <si>
    <t>Paragraph starting "As TKIP STAs associate and authenticate…"  There is no reason not to install a pairwise key in a STA, regardless of the "pairwise key subfield".  As long as the AP does not set a group key to keyid zero, there is no conflict.  The AP may, indeed, set the pairwise key.  If it is the AP that sets the "Pairwise Key Subfield", the matter is different.  Installing a pairwise key in the associated STA may cause the problems discussed here.</t>
  </si>
  <si>
    <t>The issue of the Pairwise Key Subfield is different for the AP and an associating STA.  The problem stated here can be completely avoided.  The method of avoiding the problem should be explicitly stated here.  Instead, the paragraph should spend some time on what happens when the AP does not support key mapping keys.</t>
  </si>
  <si>
    <t>8.5.4</t>
  </si>
  <si>
    <t>The GTK is changed whenever a supplicant disassociates or deauthenticates.  This may cause an unnecessary number of rekey events.  It makes more sense to rekey when the supplicant is disassociated or deauthenticated by the AP.  Just think of Tim Moore's client that constantly roamed between two APs while sitting unattended on a desk.</t>
  </si>
  <si>
    <t>Page 123, line 42-52. The dot11RSNANumberOfReplayCounters should be listed together with the rest of the dot11RSNAConfigTable entries in page 125, page 12.</t>
  </si>
  <si>
    <t>List dot11RSNANumberOfReplayCounters under dot11RSNAConfigEntry and move the definition of dot11RSNANumberOfReplayCounters to the appropriate place.</t>
  </si>
  <si>
    <t>Annex D</t>
  </si>
  <si>
    <t>E</t>
  </si>
  <si>
    <t>Y</t>
  </si>
  <si>
    <t>Page 125, line 17, dot11RSNAConfigPairwiseKeysSupported should be TruthValue as per the definition.</t>
  </si>
  <si>
    <t>Change Unsigned32 to TruthValue.</t>
  </si>
  <si>
    <t>Annex D</t>
  </si>
  <si>
    <t>T</t>
  </si>
  <si>
    <t>N</t>
  </si>
  <si>
    <t>Page 125, line 32, dot11RSNAPMKLifetime should be dot11RSNAConfigPMKLIfeTime</t>
  </si>
  <si>
    <t>Change dot11RSNAPMKLifetime to dot11RSNAConfigPMKLifeTime</t>
  </si>
  <si>
    <t>Annex D</t>
  </si>
  <si>
    <t>T</t>
  </si>
  <si>
    <t>N</t>
  </si>
  <si>
    <t>Page 125, line 33, dot11RSNAPMKReauthThreshold should be dot11RSNAConfigPMKReautThreshold</t>
  </si>
  <si>
    <t>Change dot11RSNAPMKReauthThreshold to dot11RSNAConfigPMKReauthThreshold</t>
  </si>
  <si>
    <t>Annex D</t>
  </si>
  <si>
    <t>E</t>
  </si>
  <si>
    <t>Y</t>
  </si>
  <si>
    <t>No reference to limitation of supported number of replay counters, page 58, line 8.</t>
  </si>
  <si>
    <t>Add to the end of the referenced sentence "subject to the limitation of the number of supported replay counters indicated in the RSN IE Capabilities Field (see Clause 7.3.2.9)."</t>
  </si>
  <si>
    <t>Page 60, line 12 says "Informative note:  Prior to the completion of IEEE 802.1X authentication and the installation of keys, the IEEE 802.1X controlled port in the AP will block (i.e. filter) all non-IEEE 802.1X data frames."  Similar descriptions appear elsewhere in this document.  My understanding is that 802.1X data frames destined to the Authenticator are channelsed via the Uncontrolled Port (which is in paralled with the Controlled Port).  This means that the Controlled Port does not need to make an exception for 802.1X data frames when it is blocking all frames while in the Unauthorized state.  While this is somewhat of a nit, it does, IMHO, misconstrue the IEEE 802.1X model.</t>
  </si>
  <si>
    <t>Revise the description of the blocking function of the IEEE 802.1X Controlled Port [in this section, and elsewhere in the document] to remove the exclusion of 802.1X data frames from the "blocking" action and indicate that those frames are received by the Authenticator or Supplicant via the Uncontrolled Port.  See, for example, the text in Clause 8.4.6 on page 65, line 26.</t>
  </si>
  <si>
    <t>Consistent format, page 60, lines 38, 39, 40, 42, 43.</t>
  </si>
  <si>
    <t>Extraneous "not" creating an unintended double negative, page 66, line 18.</t>
  </si>
  <si>
    <t>Delete "not" between "is" and "used" in the referenced sentence.</t>
  </si>
  <si>
    <t>Consistent format, page 66, lines 39, 41 (three instances) and page 67, line 4.</t>
  </si>
  <si>
    <t>Consistent format, page 69, line 25.</t>
  </si>
  <si>
    <t>Spelling, Figure 32.</t>
  </si>
  <si>
    <t>Correct the spelling of "Temporal".</t>
  </si>
  <si>
    <t>Consistent format, page 76, lines 12, 14.</t>
  </si>
  <si>
    <t>Inconsistent usage, page 79, line 7.</t>
  </si>
  <si>
    <t xml:space="preserve">Change "If the Key data field" to "If the EAPOL-Key Data field". </t>
  </si>
  <si>
    <t>Confusion in terms,  Page 79, lines 20, 21.</t>
  </si>
  <si>
    <t>In D5 of this document we use the term Key ID to mean a two-bit identifier for group keys (e.g. in the frame header) and the term KEYID to mean a 16-octet identifier for cached PMKs (e.g. included in the RSN IE).  It's probably better if we give these entities somewhat more distinct names.</t>
  </si>
  <si>
    <t>Consistent format, page 80, line 37 (two instances).</t>
  </si>
  <si>
    <t>Nelson-David</t>
  </si>
  <si>
    <t>4</t>
  </si>
  <si>
    <t>Missing definition for Security Association (SA)</t>
  </si>
  <si>
    <t>Add entry for Security Association (preferrably with an abbreviation other than SA)</t>
  </si>
  <si>
    <t>In Figure 1, security parameters should not be shown included in assoc response</t>
  </si>
  <si>
    <t>Delete security praameters from Assoc Response</t>
  </si>
  <si>
    <t xml:space="preserve">In figure 1, "AP's IEEE 802.1X Port Blocked for STA; Uncontrolled Port Open for EAPOL
Messages" does not reflect stat of controlled port on STA. Per c5.9.1, both AP and STA implement controlled ports.
                                                                              </t>
  </si>
  <si>
    <t>Include state of both AP and STA controlled ports</t>
  </si>
  <si>
    <t>In item 4, "Upon completion of the 4-Way Handshake, the AP changes the state of the IEEE 802.1X access port, opening the controlled port to permit general data traffic to pass onto the DS." should include state of STA controlled port</t>
  </si>
  <si>
    <t>Change to indicate that both AP and STA open controlled ports.</t>
  </si>
  <si>
    <t>"The EAP authentication process starts when the AP sends the EAP-Request (shown in Figure 2) or the STA sends the EAPOL-Start message. A PMK is generated for use between the Supplicant and Authenticator." is incorrect. EAP-Request and EAPOL-Start are only used with 802.1X authentication, not with PSK.  The PMK is not "generated".  As the next sentence states, the PSK is the PMK.</t>
  </si>
  <si>
    <t>Delete these two sentences.</t>
  </si>
  <si>
    <t>Typo "1. Mutually authentication between the Authenticator and AS."</t>
  </si>
  <si>
    <t>CCM encryption as used in this standard should be specified in this standard. A simple reference to some as yet unfinished standard which could change after the fact is dangerous and unacceptable especially in view of the fact that this function will most often be implemented in hardware. [I am fully aware this is an unpopular comment and has been rejucted in the past]</t>
  </si>
  <si>
    <t>Include details of CCM in the draft or annex as it once was in prior drafts.</t>
  </si>
  <si>
    <t>8.3.2.3.2; pp 43, para line 20</t>
  </si>
  <si>
    <t>hard to read</t>
  </si>
  <si>
    <t>separate into at least 2 and maybe 4 para dealing with BSS and IBSS and possibly each of those into supplicant and authenticator.</t>
  </si>
  <si>
    <t>8..3.2.3.3.1; pp 47, line 3</t>
  </si>
  <si>
    <t>what does 'non-linear substitution' mean?</t>
  </si>
  <si>
    <t>define like we have defined 'bijective'</t>
  </si>
  <si>
    <t>8..3.2.3.3.1; pp 47, line 8</t>
  </si>
  <si>
    <t>article</t>
  </si>
  <si>
    <t>a octet -&gt; an octet</t>
  </si>
  <si>
    <t>8.3.2.3.3.2; pp 48, line 29</t>
  </si>
  <si>
    <t>punctuation</t>
  </si>
  <si>
    <t>.. -&gt;.</t>
  </si>
  <si>
    <t>8.3.2.3.3.2; pp 48, line 30</t>
  </si>
  <si>
    <t>what does the . Mean in 256.X+Y and what is the precedence?</t>
  </si>
  <si>
    <t>define the . Operation in the previous paragraph as has been done for +, &amp; etc. Also define the precedence in the Mk16(X,Y) function.</t>
  </si>
  <si>
    <t>8.3.2.3.3.2; pp 49, line 29</t>
  </si>
  <si>
    <t>numbering error</t>
  </si>
  <si>
    <t>8.3.2.3.3.2 -&gt; 8.3.2.3.3.3</t>
  </si>
  <si>
    <t>8.3.2.3.3.2; pp 50, line 3</t>
  </si>
  <si>
    <t>define the . Operation in the previous paragraph as has been done for +, &amp; etc. Also define the precedence in the Mk16(X,Y) function</t>
  </si>
  <si>
    <t>8.3.2.3.4; pp 51, lines 4 and 15</t>
  </si>
  <si>
    <t>What is EIV?</t>
  </si>
  <si>
    <t>use Ext IV as used in Figure 16 and most other places in the text</t>
  </si>
  <si>
    <t>8.3.2.3.4; pp 51, lines 19 thru 21</t>
  </si>
  <si>
    <t>confusing</t>
  </si>
  <si>
    <t>indicates to the transmitter …' -&gt; indicates to the non-AP STA in the BSS or IBSS the number of replay counters supported by the APSTA or beacon holding STA in an IBSS, and thus the number of transmit queues the non-AP STA in the BSS or IBSS may support for the MAC address of the AP or beacon holding STA in an IBSS.</t>
  </si>
  <si>
    <t>8.3.3.3; pp 53, line 13</t>
  </si>
  <si>
    <t>MPDU. Where -&gt; MPDU where</t>
  </si>
  <si>
    <t>8.3.3.3.2; pp 53, line28</t>
  </si>
  <si>
    <t>does "normal IEEE 802.11 operaton" mean due to retransmission possibility?</t>
  </si>
  <si>
    <t>8.4.1; pp 59, line 28</t>
  </si>
  <si>
    <t>receiveing -&gt; receiving</t>
  </si>
  <si>
    <t>8.4.1; pp 60, line 1</t>
  </si>
  <si>
    <t>it suboptimal -&gt; is suboptimal</t>
  </si>
  <si>
    <t>8.4.5; pp 64, line 20</t>
  </si>
  <si>
    <t>sentence structure</t>
  </si>
  <si>
    <t>port is in -&gt;port to</t>
  </si>
  <si>
    <t>8.4.6.1; pp 66, line 30</t>
  </si>
  <si>
    <t>what does 'rate-limit' mean in this context? Sent at lower Mbps?</t>
  </si>
  <si>
    <t>8.4.6.1; pp 66, line 18</t>
  </si>
  <si>
    <t>logic?</t>
  </si>
  <si>
    <t>is not used -&gt; is used</t>
  </si>
  <si>
    <t>8.5.1; pp 70; line 16</t>
  </si>
  <si>
    <t>missing closing quotes</t>
  </si>
  <si>
    <t>"Pairwise Key Subfield. -&gt; "Pairwise Key Subfield".</t>
  </si>
  <si>
    <t>8.5.1.3; pp 73, Figure 32</t>
  </si>
  <si>
    <t>Figure 32 cut-off</t>
  </si>
  <si>
    <t>move to next page</t>
  </si>
  <si>
    <t>8.5.2; pp 76, line 12</t>
  </si>
  <si>
    <t>I had to check which bit</t>
  </si>
  <si>
    <t>clarify 'by this bit' -&gt; Key Type (bit 3)</t>
  </si>
  <si>
    <t>Figure 35; pp 81</t>
  </si>
  <si>
    <t>text has lines through it</t>
  </si>
  <si>
    <t>edit figure</t>
  </si>
  <si>
    <t>8.5.2.1; pp 80, line 33</t>
  </si>
  <si>
    <t>conection -&gt; connection</t>
  </si>
  <si>
    <t>8.5.5.3; PP 95, line 1</t>
  </si>
  <si>
    <t>I may have missed it but were T and D defined?</t>
  </si>
  <si>
    <t>define T and D</t>
  </si>
  <si>
    <t>8.7.2; pp 105, line 9</t>
  </si>
  <si>
    <t>#3 and #4 may be considered contradictory</t>
  </si>
  <si>
    <t>for #4 rewrite as "If appropriate keys are not available STAs must always ….. "</t>
  </si>
  <si>
    <t>8.7.2.1; pp 105 and 106</t>
  </si>
  <si>
    <t>This psuedo-code does not specifically reference dot11MIB variables for RSNA pairwise and group keys</t>
  </si>
  <si>
    <t>use reference to dot11MIB vars as is done in 8.7.2.4</t>
  </si>
  <si>
    <t>8.7.2.1; pp 105, lines 17-20</t>
  </si>
  <si>
    <t>should read as "if (MSDU has an individual RA and dot11RSNAEnabled=TRUE and a Pairwise Key is available for that RA and the key is not an IBSS broadcast key) or(dot11RSNAEnabled=FALSE and there is an entry in dot11WEPKEYMappings for that RA) or (the MPDU has a multicast ....</t>
  </si>
  <si>
    <t>8.7.2.1; pp 106, line 1,2</t>
  </si>
  <si>
    <t>logic? Is "the Privacy subfield of the Capability Information field in this BSS is set = 0" redundant since this entire case assumes 'dot11PrivacyInvoked=FALSE' (page 105 line 13)?</t>
  </si>
  <si>
    <t>8.7.2.3; pp106 and 107</t>
  </si>
  <si>
    <t>8.7.2.3; pp 106, lines 48-51</t>
  </si>
  <si>
    <t xml:space="preserve">Annex A; pp 151; </t>
  </si>
  <si>
    <t>What does mng mean? It is used in many places in the PICS</t>
  </si>
  <si>
    <t>mng -&gt; management??</t>
  </si>
  <si>
    <t>Annex F.9; pp 172, line 13</t>
  </si>
  <si>
    <t xml:space="preserve">The 'use group key' cipher suite is not compatible with an RSN capable AP.  IT will never be used by a Tgi capible AP and should be removed.  </t>
  </si>
  <si>
    <t>Remove use group key.</t>
  </si>
  <si>
    <t>The cipher suites do not allow opportunisitic encryption with legacy devices.  Went legacy devices (WEP, but not keyed) are on the same AP as RSN devices, a group cipher suite of none would be required.</t>
  </si>
  <si>
    <t>Change 'use group key' to 'no encryption'.</t>
  </si>
  <si>
    <t>Lambert-Paul</t>
  </si>
  <si>
    <t>3 - "Decapsulation"</t>
  </si>
  <si>
    <t>The definition given is incorrect. The word "Decapsulation" is used as a verb in the draft, not a noun</t>
  </si>
  <si>
    <t>Decapsulation: The process of decapsulating and encapsulated packet</t>
  </si>
  <si>
    <t>3 - "Encapsulation"</t>
  </si>
  <si>
    <t>The definition given is incorrect. The word "Encapsulation" is used as a verb in the draft, not a noun</t>
  </si>
  <si>
    <t>Encapsulation: The process of encapsulating a packet</t>
  </si>
  <si>
    <t>5.9</t>
  </si>
  <si>
    <t>I don't understand how the AP can take on the role of a supplicant. If this refers to it being a supplicant on the DS side, I think that is outside the scope of Tgi and should not be mentioned</t>
  </si>
  <si>
    <t>Remove reference to AP acting as supplicant</t>
  </si>
  <si>
    <t>5.9.2 under "Figure 2"</t>
  </si>
  <si>
    <t>"Upon completion of the 4-Way handshake" - add the word "successful"</t>
  </si>
  <si>
    <t>Upon sucessful completion of the 4-Way handshake</t>
  </si>
  <si>
    <t>This includes "TKIP" as Pre-RSNA devices. However, no 802.11 standard prior to this draft has described TKIP. The fact that WPA has been issued should not be reflected in this standard</t>
  </si>
  <si>
    <t>Remove reference to TKIP</t>
  </si>
  <si>
    <t xml:space="preserve">8.1.3 </t>
  </si>
  <si>
    <t>"There are hence two key exchanges happening in parallel between any two STAs" - This is very confusing. They are not always in parallel and it is not between "any" two stations</t>
  </si>
  <si>
    <t>Replace sentence with "Note that the peer may follow this procedure simultaneous with the initiating station"</t>
  </si>
  <si>
    <t>8.2.2.1</t>
  </si>
  <si>
    <t>"The same algorithm can be used with a 104bit key…" No it can't - at least not according to 802.11.</t>
  </si>
  <si>
    <t>Replace sentence with "Proprietary implementations can widely used the same algorithms with a 104-bit key instead of a 40-bit key, referred to here as WEP-104"</t>
  </si>
  <si>
    <t>The second paragraph is very bad. The first sentence talks about an "authentication relationship" which is completely undefined and irrelevant.
The second sentence says that "authentication" is required wheras what it means is that the 802.11 authentication frame exchange is required.</t>
  </si>
  <si>
    <t>Replace second paragraph with "In an infrastructure BSS, a non-AP STA must and an AP must complete an 802.11 authentication exchange prior to association. Such an exchange is optional in an independent BSS network.</t>
  </si>
  <si>
    <t>8.2.3.3</t>
  </si>
  <si>
    <t>Delete the word "confidentiality". WEP is used for shared key authentication but not for confidentiality</t>
  </si>
  <si>
    <t>"Shared Key authentication requires the WEP  mechanism"</t>
  </si>
  <si>
    <t>8.3.2.2</t>
  </si>
  <si>
    <t>The second paragraph and associted bullets are irelevant here. Of course the MSDU will be fragmented as required - it is confusing to describe the process here.</t>
  </si>
  <si>
    <t>Relace the text starting "Once the MIC is appended.." and following two bullet with "the added MIC octets are considered part of the MSDU so far as subsequent fragmentation is concerned"</t>
  </si>
  <si>
    <t>STK SA is the result of a sucessful Group OR 4-WAY key handshake</t>
  </si>
  <si>
    <t>Add the words "4-Way"</t>
  </si>
  <si>
    <t>"The life cycle of a security association is naturally intertwined with the other IEEE 802.11 mechanisms."</t>
  </si>
  <si>
    <t>This is a meaningless and inappropriate sentence - please delete</t>
  </si>
  <si>
    <t>This whole clause is far too long and rambling.</t>
  </si>
  <si>
    <t>Ideally delete a lot of the rambling information notes. Otherwise at least break the section in to subsections.</t>
  </si>
  <si>
    <t>8.4.3.1</t>
  </si>
  <si>
    <t>First sentence verbose</t>
  </si>
  <si>
    <t>replace "act as if it is operating in an RSN, by including " with "include"</t>
  </si>
  <si>
    <t>The word "per se"  are superfluous in the first sentence</t>
  </si>
  <si>
    <t>Remove words "per se"</t>
  </si>
  <si>
    <t>This paragraph starts of talking about 802.1X but ends up refering to the 802.1AA state variable</t>
  </si>
  <si>
    <t>I don't think that 802.11 mandates the use of probe requests before authentication/association - you are allowed to just wait for beacons (and 11d makes this more likely).</t>
  </si>
  <si>
    <t>Replace the exchange of probe frames in the diagram with a single line directed to the supplicant and labelled "Probe Response or Beacon (Security Parameters)".</t>
  </si>
  <si>
    <t>5.9.3.1</t>
  </si>
  <si>
    <t>Section 5 is mainly informational, so normative requirements should be avoided.  The requirement to delete the keys on receiving a deauthenticate frame is already normative in 11.3.4.</t>
  </si>
  <si>
    <t>Delete the "shall" in "In an IBSS, STAs shall respond to Deauthenticate frames from a STA by deleting any TKs to that STA."</t>
  </si>
  <si>
    <t>In the infrastructure case it is assumed that the initial GTK is always passed in the 4-way handshake.  Making the same assumption in this section would make it much clearer, and would probably mop up some of the cases where the mandatory group key exchange is still described.</t>
  </si>
  <si>
    <t>See comment.</t>
  </si>
  <si>
    <t>7.1.3.1.9</t>
  </si>
  <si>
    <t>The new requirement to discard null frames with frame bodies raises a number of problems.  What exactly does "discard" mean in this context and why discard these frames when an attacker could overcome this check by not adding a frame body?</t>
  </si>
  <si>
    <t>Replace the new sentence with "If a received frame of these types does include a frame body, the frame body shall be ignored."</t>
  </si>
  <si>
    <t>Says that the group key cipher suite applies to traffic transmitted by the peer STA.  This is not the case where the RSN IE is transmitted by an AP.</t>
  </si>
  <si>
    <t>Delete "transmitted by the peer STA."</t>
  </si>
  <si>
    <t>The second line of table 1 says that PMK caching uses 802.1X based authentication, when it doesn't</t>
  </si>
  <si>
    <t>Add "or PMK caching as described in section xxx" to the authentication type for this entry.</t>
  </si>
  <si>
    <t>The description of "Use Group Key" allows it to be used in an IBSS.  Can a device without pairwise keys really be part of a TGi IBSS?</t>
  </si>
  <si>
    <t>Prohibit "Use Group Key" in an IBSS.</t>
  </si>
  <si>
    <t>Replace with "The originating STA requests".</t>
  </si>
  <si>
    <t>Clause 8.5.3.7, pg 88, line 8</t>
  </si>
  <si>
    <t>Reads "First we want to make the trust assumptions explicit."</t>
  </si>
  <si>
    <t xml:space="preserve">Replace with "This clause makes the trust assumptions used in this protocol explicit." </t>
  </si>
  <si>
    <t>Clause 8.5.3.7, pg 88, line 19</t>
  </si>
  <si>
    <t>Reads "with IEEE 802 address AP hosts"</t>
  </si>
  <si>
    <t>Replace with "with IEEE 802 address SA hosts"</t>
  </si>
  <si>
    <t>Clause 8.4.9</t>
  </si>
  <si>
    <t>Description of cipher suite selection and key management for IBSS is unclear and confusing.  This clause seems to say (without being explicit) that in an IBSS when 2 STAs wish to communicate, both STAs must perform a 4-way handshake.  This generates 2 PTKs.  The PTK that is used for unicast traffic is the one generated by the STA with the lowest MAC address when it acted as supplicant.  However, it appears that both PTKs must be stored because each Group Key Handshake uses the PTK generated by that STA when it acted as the supplicant, not the PTK being used for unicast traffic.  It will be next to impossible to design interoperable IBSS systems without cleared, more explicit text.</t>
  </si>
  <si>
    <t>Clarify and make explicit how the PTK from each of the 4-way handshakes is used.</t>
  </si>
  <si>
    <t>Schrum-Sid</t>
  </si>
  <si>
    <t>7</t>
  </si>
  <si>
    <t xml:space="preserve">This comment is with regards to comment number 657 in the previous ballot.
Clause 7 describes the frame formats. The frame formats are what they are, they do not have a behavior.
If you look at the '99 standard, there is only one shall at the beginning of the clause. I concede that ever since several "shall"s have creeped into the standard (11b, 11d, 11g and 11h). In 11e I had to add some "shall"s to make it consistent with the changes made by other task groups. </t>
  </si>
  <si>
    <t>I understand that the editor has to put a great deal of effort to do this and this comment is not a part of the "No" vote. But I'd appreciate if necessary action is taken to the extent possible.</t>
  </si>
  <si>
    <t>Kandala-Srinivas</t>
  </si>
  <si>
    <t>C</t>
  </si>
  <si>
    <t>The reason for my no vote is the same as last LB, i.e. lack of
formal specifications of the changes to the operation of the 802.11 MAC
layer.</t>
  </si>
  <si>
    <t>Clements-Ken</t>
  </si>
  <si>
    <t>References</t>
  </si>
  <si>
    <t>Definitions</t>
  </si>
  <si>
    <t>Abbreviations and acronyms</t>
  </si>
  <si>
    <t>Clause 8.5.2.1 uses MLME-STAKeyRequest.indication, while clause 10.3.15 defines MLME-STAKeyestablished. These 2 MLMEs should be the same.</t>
  </si>
  <si>
    <t>Remove the inconsistency. The usage context in 8.5.2.1 suggest that MLME-STAKeyRequest is better name.</t>
  </si>
  <si>
    <t>8.5.3</t>
  </si>
  <si>
    <t>E</t>
  </si>
  <si>
    <t>N</t>
  </si>
  <si>
    <t xml:space="preserve">The 3rd EAPOL-Key message should include GTK. GTK is concatinated to RSN IE, but I think GTK should be explicitly shown. </t>
  </si>
  <si>
    <t>8.7.2.4</t>
  </si>
  <si>
    <t>N</t>
  </si>
  <si>
    <t>AES-CCM reception processing should confirm that the PNs of the MPDUs in one MSDU are sequential in order to prevent fragmentation attack. If not sequential, the MSDU shall be discarded.</t>
  </si>
  <si>
    <t>Add the procedure.</t>
  </si>
  <si>
    <t>F.4</t>
  </si>
  <si>
    <t>E</t>
  </si>
  <si>
    <t>N</t>
  </si>
  <si>
    <t>[Never remove the reference implementation in order to resolve this comment. Removing is much worse than keeping this as it is.] It is better to add information how one can get aes_defs.h and aes_vect.h. "p.key.b[i] = k) ? (u08b) Random32() &amp; 0xFF : I + 0xC0;" in "int main(..)" causes syntax error. Add parenthesis before "k)" shall remove the error. It is better to retain F.4.2 CCM test vectors. The test vector is helpful to check if the reference implementation ported to some environment works fine or not.</t>
  </si>
  <si>
    <t>10.3.11.1</t>
  </si>
  <si>
    <t>E</t>
  </si>
  <si>
    <t>N</t>
  </si>
  <si>
    <t>The type of cipher suite selector should be octet string rather than integer.</t>
  </si>
  <si>
    <t>Takagi-Masahiro</t>
  </si>
  <si>
    <t>8.4.1</t>
  </si>
  <si>
    <t>T</t>
  </si>
  <si>
    <t>N</t>
  </si>
  <si>
    <t xml:space="preserve">Isn't it reasonable to include SSID in PMK SA rather than in PTK and GTK SA? SSID seems to be first used to produce PME during EAP authentication process, and PTK and GTK are led from PME. </t>
  </si>
  <si>
    <t xml:space="preserve">Include SSID in PME SA. SSID in PTK SA and GTK SA may be deleted instead. </t>
  </si>
  <si>
    <t>8.5.6</t>
  </si>
  <si>
    <t>T</t>
  </si>
  <si>
    <t>N</t>
  </si>
  <si>
    <t>In Figure 53 of relined version, UPDATEKEYS state and IntegrityFailed (Error == False) transition seemes to be deleted in the deletion process of TKIP counter measure. Shouldn't it be retained and used by rekeying procedure?</t>
  </si>
  <si>
    <t xml:space="preserve">Keep the UPDATEKEYS state and IntegrityFailed transition in the deletion process of TKIP counter measure. </t>
  </si>
  <si>
    <t>8.7.2.4</t>
  </si>
  <si>
    <t>T</t>
  </si>
  <si>
    <t>N</t>
  </si>
  <si>
    <t>Clause 8.3.2.3.1, pg. 40, line 13</t>
  </si>
  <si>
    <t>References to IEEE 802.11 traffic class.</t>
  </si>
  <si>
    <t>Numerous references to traffic class throughout draft.  Traffic class does not exist yet.  Either delete references or define Traffic class.</t>
  </si>
  <si>
    <t>Clause 8.3.2.3.2, pg 43, line 35</t>
  </si>
  <si>
    <t>Reads "Increments"</t>
  </si>
  <si>
    <t>Make consistent with verbs in rest of list.  Replace with "Increment"</t>
  </si>
  <si>
    <t>Clause 8.3.2.3.2, pg. 45, lines 11-12</t>
  </si>
  <si>
    <t>Reads "that uses TKIP for either unicast or broadcast"</t>
  </si>
  <si>
    <t>Replace with "that uses TKIP for either its unicast or broadcast cipher suite."</t>
  </si>
  <si>
    <t>Clause 8.3.2.3.4, pg. 51, lines 35-36</t>
  </si>
  <si>
    <t>Reads "A transmitter shall not use IEEE 802.11 Traffic Classes without checking that the receiver supports the number of replay counters required."</t>
  </si>
  <si>
    <t>Replace with "A transmitter shall not use IEEE 802.11 Traffic Classes without ensuring the receiver supports the required number of replay counters."</t>
  </si>
  <si>
    <t>Clause 8.3.3.3, pg 53, lines 14-15</t>
  </si>
  <si>
    <t>Reads "MAC Header fields that may change when retransmitted are muted by either being set to zero or being masked to 0 in the AAD."  In the AAD there is no difference between masked to zero and set to zero.  And the duration field is not included in the AAD.</t>
  </si>
  <si>
    <t>Replace with "MAC Header fields that may change when retransmitted are muted by either being masked to zero or not being included in the AAD."</t>
  </si>
  <si>
    <t>Clause 8.3.3.3, pg 53, lines 21-22</t>
  </si>
  <si>
    <t>Reads "The Encrypted MPDU is formed by concatenating".  You concatenate something to something.  Improper use of "concatenating".</t>
  </si>
  <si>
    <t>Replace with "The Encrypted MPDU is formed by combining the original MAC Header, the CCMP header, the Encrypted Data and the MIC as shown in Figure 25 and described in Clause 8.3.3.2</t>
  </si>
  <si>
    <t>Clause 8.3.3.3.2, pg 54, line 4</t>
  </si>
  <si>
    <t>Reads "the computation masks bits in the Frame Control field to zero."</t>
  </si>
  <si>
    <t>Change to "several sub-fields in the Frame Control field are masked to zero."</t>
  </si>
  <si>
    <t>Clause 8.3.3.3.6, pg 56</t>
  </si>
  <si>
    <t>Unnecessary clause.  Repetition of Clause 8.3.3.3, list item 6</t>
  </si>
  <si>
    <t>Delete clause.</t>
  </si>
  <si>
    <t>Clause 8.3.3.4.5, pg 57, line 32</t>
  </si>
  <si>
    <t>Replace with "level".</t>
  </si>
  <si>
    <t>Clause 8.4.1, pg 60, lines 34 -36</t>
  </si>
  <si>
    <t>The Group Key Handshake is not used in this context (initial security association)</t>
  </si>
  <si>
    <t>Replace with "The AS distributes these keys to the AP, and the AP and STA uses the 4-Way Handshake to complete the security association establishment.</t>
  </si>
  <si>
    <t>Clause 8.4.1, pg 60, line 39</t>
  </si>
  <si>
    <t>Reads "(Re-)Associating)"</t>
  </si>
  <si>
    <t>Replace with "(Re)Association".</t>
  </si>
  <si>
    <t>Clause 8.4.2, pg 62, line 4</t>
  </si>
  <si>
    <t>Reads "or do not advertised"</t>
  </si>
  <si>
    <t>Replace with "or do not advertise"</t>
  </si>
  <si>
    <t>Clause 8.4.6.1, pg 66, line 11</t>
  </si>
  <si>
    <t>Capitalize "The"</t>
  </si>
  <si>
    <t>Clause 8.4.6.1, pg 66, line 26</t>
  </si>
  <si>
    <t>Reads "If neither caching nor pre-authentication is not used"</t>
  </si>
  <si>
    <t>Delete "not".</t>
  </si>
  <si>
    <t>Clause 8.4.6.2, pg 67, line 9</t>
  </si>
  <si>
    <t>Reads "it clears that bit in its"</t>
  </si>
  <si>
    <t>Replace with "it clears the Cached PMK bit in its".</t>
  </si>
  <si>
    <t>Clause 8.4.10.1, pg 69, line 12</t>
  </si>
  <si>
    <t>Reads "it should Authenticate to the AP."</t>
  </si>
  <si>
    <t>Replace with "it shoud authenticate with the AP."</t>
  </si>
  <si>
    <t>Clause 8.5.1.3, pg 73, Figure 32</t>
  </si>
  <si>
    <t>Figure 32 did not print correctly.</t>
  </si>
  <si>
    <t>Fix.</t>
  </si>
  <si>
    <t>Clause 8.5.2, pg 74, line 27</t>
  </si>
  <si>
    <t>Add to end of sentence "and to transfer the GTK to the STA."</t>
  </si>
  <si>
    <t>Clause 8.5.1.2, pg 75, line 3</t>
  </si>
  <si>
    <t>Reads "This field is one octet and has a value of X (defined by IEEE 802.1X)"</t>
  </si>
  <si>
    <t>Replace with "This field is one octed and has a value defined by IEEE 802.1X"</t>
  </si>
  <si>
    <t>Clause 8.5.2.1, pg 80, line 34</t>
  </si>
  <si>
    <t>Reads "The STA originating STA requests"</t>
  </si>
  <si>
    <t>The statement "Pre-authentication relies on IEEE 802.1X. "  is correct and needs further elaboration.  It is clear that pre-authentication is not fully specified.  802.1X requires a mapping to an authenticator.  However, with new architectures, the 802.1X many no longer be physicallly resident on the AP's.  Thus, it seems that there are expectations for the APs and perhaps the 802.1X authenticators to provide routing capabilities as well.</t>
  </si>
  <si>
    <t>How long do we want to slow the ratification of Tgi to fully specify pre-authentication?  In the interest of moving Tgi forward, please remove pre-auth from the draft.  Document 03/657 outlines some of the many issues yet to be resolved to better specify the intent behind preauthentication.</t>
  </si>
  <si>
    <t xml:space="preserve">Page 56, Line 14
Revise
5. The CCM recipient uses the temporal key (TK), AAD, Nonce, MIC and MPDU  ciphertext data to recover the MPDU plaintext data as well as check the integrity  of the AAD and MPDU plaintext data. 
To
5. The CCM recipient processing uses the temporal key (TK), AAD, Nonce, and MPDU ciphertext data to recover the MPDU plaintext data as well as recovered MIC and to re-calculate the MIC’. Then the CCM checks the integrity of the AAD and MPDU plaintext data using recovered plaintext MIC and re-caluclated MIC’. </t>
  </si>
  <si>
    <t>8.3.3.4.3</t>
  </si>
  <si>
    <t>E</t>
  </si>
  <si>
    <t>N</t>
  </si>
  <si>
    <t>typo</t>
  </si>
  <si>
    <t>Page 57, Line 7
Revise
 Nonce; the nonce is 13 octets, and it is constructed as described in clause   8.3.3.4.2.
.To
 Nonce; the nonce is 13 octets, and it is constructed as described in clause  8.3.3.3.3.</t>
  </si>
  <si>
    <t>8.3.3.5.1</t>
  </si>
  <si>
    <t>E</t>
  </si>
  <si>
    <t>N</t>
  </si>
  <si>
    <t>typo</t>
  </si>
  <si>
    <t>Page 58, Line 5
Revise
 The QoS-TID occupies bits 0 to bits 3 of octet 1 of the Nonce. 
To
 The QoS-TID occupies bits 0 to bits 3 of octet 0 of the Nonce.</t>
  </si>
  <si>
    <t>8.3.3.5.2</t>
  </si>
  <si>
    <t>E</t>
  </si>
  <si>
    <t>N</t>
  </si>
  <si>
    <t>typo</t>
  </si>
  <si>
    <t>The SC field of Figure 30 on page 58 should be bit 4-15 instead of bit 5-16.</t>
  </si>
  <si>
    <t>8.5.1.1</t>
  </si>
  <si>
    <t>E</t>
  </si>
  <si>
    <t>N</t>
  </si>
  <si>
    <t>Add the CCM encryption algorithm to the draft.</t>
  </si>
  <si>
    <t>Meyer-Klaus</t>
  </si>
  <si>
    <t>Page 36, Line 15. Revise:                                                            TKIP represents the WEP seed as a WEP IV and RC4 key, and passes these with each MPDU to WEP for encapsulation of either the plaintext or the plaintext and the MIC. WEP uses the WEP seed as a WEP default key, identified by a key id associated with the temporal key.                                             To: TKIP represents the WEP seed as a WEP IV and RC4 key, and passes these with each MPDU to WEP for encapsulation of either the plaintext MPDU or the plaintext MSDU and the MIC. WEP uses the WEP seed as a WEP default key, identified by a key id associated with the temporal key.</t>
  </si>
  <si>
    <t>8.3.2.1.1</t>
  </si>
  <si>
    <t>N</t>
  </si>
  <si>
    <t>clarification</t>
  </si>
  <si>
    <t>8.3.2.2</t>
  </si>
  <si>
    <t>N</t>
  </si>
  <si>
    <t>clarification</t>
  </si>
  <si>
    <t xml:space="preserve">In the last paragraph, the PTKID is defined, but no additional qualification of the SSID is given such as "where the SSID is the length from the SSID IE" in the GTKID definition in the next section. </t>
  </si>
  <si>
    <t>If SSID is actually the length of the SSID, then I recommend that "len(SSID)" or some similar notation be used instead of "SSID" and the additional phrase be added.</t>
  </si>
  <si>
    <t>In the last paragraph, in the GTKID definition, the SSID is the length from the SSID IE, but SSID is used in the equation.</t>
  </si>
  <si>
    <t>In the fifth bullet item before Table 5 (line 12 on page 77 on my copy), the phase "TKIP MIC error" is used to indicate when the Supplicant and Authenticator shall consider  the link insecure. I assume that this is two MIC failures within sixty seconds. I recommend relating the setting of this secure bit to the definition of MIC countermeasures in clause 8.3.2.3.2</t>
  </si>
  <si>
    <t>Haisch-Fred</t>
  </si>
  <si>
    <t>10.3.1.1.2</t>
  </si>
  <si>
    <t>E</t>
  </si>
  <si>
    <t>Y</t>
  </si>
  <si>
    <t>Clause 10.3.1.1.2 is for MLME-POWERMGT.request primitive. There is no "SharedID" in the parameter list.</t>
  </si>
  <si>
    <t>Move the change to the correct clause.</t>
  </si>
  <si>
    <t>10.3.11.1.2</t>
  </si>
  <si>
    <t>T</t>
  </si>
  <si>
    <t>N</t>
  </si>
  <si>
    <t>Is the Index element the KeyID mention elsewhere in the spec?</t>
  </si>
  <si>
    <t>Use KeyID instead of Index for consistency with the rest of the document.</t>
  </si>
  <si>
    <t>10.3.11.1.2</t>
  </si>
  <si>
    <t>E</t>
  </si>
  <si>
    <t>Y</t>
  </si>
  <si>
    <t>The valid range of the Type element should include "default".</t>
  </si>
  <si>
    <t>Add "default" to the valid ranger of the Type element.</t>
  </si>
  <si>
    <t>10.3.11.1.2</t>
  </si>
  <si>
    <t>E</t>
  </si>
  <si>
    <t>Y</t>
  </si>
  <si>
    <t>The description for the Type element contradicts with the Address element. The Type element's description says "whether the this key is a Group, or Pairwise, 'or' STAKey key." while the Address description says "This parameter is valid only when …. When the key type is Group 'and' the STAKey bit is set." Is "STAKey" one of the valid types or a modifier to the valid key teyps.</t>
  </si>
  <si>
    <t>Please clarify.</t>
  </si>
  <si>
    <t>10.3.11.1.2</t>
  </si>
  <si>
    <t>E</t>
  </si>
  <si>
    <t>Y</t>
  </si>
  <si>
    <t>The description for the Type element says "This parameter is valid only when …, when the key type is Group and is from an IBSS STA…". What does "is from an IBSS STA" mean (I.e., "what" is from the IBSS STA and how is it determined)?</t>
  </si>
  <si>
    <t>Please clarify.</t>
  </si>
  <si>
    <t>10.3.11.1.2</t>
  </si>
  <si>
    <t>E</t>
  </si>
  <si>
    <t>Y</t>
  </si>
  <si>
    <t>IBSS Braodcast. Should there be an element to indicate the key is for IBSS braodcast, as required by the pseudo code in Clause 8.7.2</t>
  </si>
  <si>
    <t>Add IBSS Broadcast element to the KeyIdentifier table.</t>
  </si>
  <si>
    <t>10.3.11.1.2</t>
  </si>
  <si>
    <t>E</t>
  </si>
  <si>
    <t>Y</t>
  </si>
  <si>
    <t>WEPOn. Should there be an element indicate the key's WEPOn status, as required by the pseudo code in Clause 8.7.2</t>
  </si>
  <si>
    <t>Add WEPOn element to the KeyIdentifier table.</t>
  </si>
  <si>
    <t>10.3.11.1.2</t>
  </si>
  <si>
    <t>E</t>
  </si>
  <si>
    <t>The valid range of the Type element should include "default".</t>
  </si>
  <si>
    <t>Add "default" to the valid ranger of the Type element.</t>
  </si>
  <si>
    <t>10.3.11.1.2</t>
  </si>
  <si>
    <t>E</t>
  </si>
  <si>
    <t>The description for the Type element contradicts with the Address element. The Type element's description says "whether the this key is a Group, or Pairwise, 'or' STAKey key." while the Address description says "This parameter is valid only when …. When the key type is Group 'and' the STAKey bit is set." Is "STAKey" one of the valid types or a modifier to the valid key teyps.</t>
  </si>
  <si>
    <t>Please clarify.</t>
  </si>
  <si>
    <t>10.3.11.1.2</t>
  </si>
  <si>
    <t>E</t>
  </si>
  <si>
    <t>The description for the Type element says "This parameter is valid only when …, when the key type is Group and is from an IBSS STA…". What does "is from an IBSS STA" mean (I.e., "what" is from the IBSS STA and how is it determined)?</t>
  </si>
  <si>
    <t>Please clarify.</t>
  </si>
  <si>
    <t>10.3.11.1.2</t>
  </si>
  <si>
    <t>E</t>
  </si>
  <si>
    <t>IBSS Braodcast. Should there be an element to indicate the key is for IBSS braodcast, as required by the pseudo code in Clause 8.7.2</t>
  </si>
  <si>
    <t>Add IBSS Broadcast element to the KeyIdentifier table.</t>
  </si>
  <si>
    <t>10.3.11.1.2</t>
  </si>
  <si>
    <t>E</t>
  </si>
  <si>
    <t>WEPOn. Should there be an element indicate the key's WEPOn status, as required by the pseudo code in Clause 8.7.2</t>
  </si>
  <si>
    <t>Add WEPOn element to the KeyIdentifier table.</t>
  </si>
  <si>
    <t>10.3.12.1.2</t>
  </si>
  <si>
    <t>E</t>
  </si>
  <si>
    <t>Y</t>
  </si>
  <si>
    <t>SA is already used in the 1999 spec as the abbreviation for Source Address.</t>
  </si>
  <si>
    <t>Use a different abbreviation for Security Association</t>
  </si>
  <si>
    <t>Inconsistent definition for PMK SA: First defined as "PMK SA  The result of a successful IEEE 802.lX exchange, pre-shared PMK information, or PMK cached via some other mechanism."  Later defined as "The PMK SA is either statically defined via a pre-shared secret or the result of a successful IEEE 802.1X authentication"</t>
  </si>
  <si>
    <t>Add "via some other mechanism" to second definition.</t>
  </si>
  <si>
    <t>"EAP SA" referenced but never defined.</t>
  </si>
  <si>
    <t>Add definition of EAP SA</t>
  </si>
  <si>
    <t>GTK SA wasn't updated to reflect change to 4-way handshake.</t>
  </si>
  <si>
    <t>Change GTK SA definition to "The result of a successful Group Key Handshake, or the GTK portion of a successful 4-way handshake."</t>
  </si>
  <si>
    <t>For IBSS, the addresses used in the PMK SA definition are ambiguous.</t>
  </si>
  <si>
    <t>In "The PMK SA consists of the following elements ... BSSID ... STA-MAC-Addr", change "BSSID" to "Authenticator MAC Address" and "STA-MAC-Addr" to "Supplicant MAC Address".</t>
  </si>
  <si>
    <t>GTK SA element list should include Authenticator/TA MAC address if direction vector is receive (at least for IBSS).</t>
  </si>
  <si>
    <t>Add Authenticator MAC Address to element list.</t>
  </si>
  <si>
    <t>clause title should follow 8.4.3 title</t>
  </si>
  <si>
    <t>was: "TSN policy selection"  is: "TSN policy selection in an ESS"</t>
  </si>
  <si>
    <t>[in 3rd paragraph]  First part of normative text("allow … only if … key has been … provisioned by IEEE 802.1X")  conflicts with 2nd part ("if the AP is configured to provide … 802.1X … may accept the request")</t>
  </si>
  <si>
    <t>was: "or provisioned by IEEE 802.1X"   is: "or can be provisioned by IEEE 802.1X"</t>
  </si>
  <si>
    <t>grammar</t>
  </si>
  <si>
    <t>[1st sentence]  was: "one of the"  is: "a"</t>
  </si>
  <si>
    <t>8.5.3.2</t>
  </si>
  <si>
    <t>Key Data field shows what the content should be in a BSS, but doesn't define other possible option(s)</t>
  </si>
  <si>
    <t>If BSS is used to mean ESS only, then add a reference to 8.4.4 (or toher equivalent) to cover the IBSS case.</t>
  </si>
  <si>
    <t>was: "AuthentiationRequest"     is: "AuthenticationRequest"     was: "Mangement"  is: "Management"</t>
  </si>
  <si>
    <t>F.5.1</t>
  </si>
  <si>
    <t>[in 3rd bullet of PSK]  was: "SSID of ESS"  is: "SSID of the ESS"</t>
  </si>
  <si>
    <t>RSN IE acronym is defined; OK to use consistently in place of full text</t>
  </si>
  <si>
    <t>was: "RSN information element"  is: "RSN IE"</t>
  </si>
  <si>
    <t>Mcclellan-Kelly</t>
  </si>
  <si>
    <t xml:space="preserve">Preauthentication is too dependent upon individual network and AP implementations.  </t>
  </si>
  <si>
    <t>Remove preauthentication from the draft.</t>
  </si>
  <si>
    <t>Should not allow group-key-only APs.</t>
  </si>
  <si>
    <t>Remove support for the 'None' AKM from Table 1, page 22.</t>
  </si>
  <si>
    <t>8.3.2.3.1.1</t>
  </si>
  <si>
    <t>Priority in wrong order.  In figure 18, it should be arranged, from L to R, with 3 octets of 0, then 1 octet of priority.</t>
  </si>
  <si>
    <t>Make the suggested change in the figure.</t>
  </si>
  <si>
    <t>Promote "The requirement to disassociate all stations using TKIP will include…"</t>
  </si>
  <si>
    <t>This phrase should not be an Informative Note, but rather should be normative text.</t>
  </si>
  <si>
    <t>Group key should be represented with its own IE, or some other Type/Length/Value designation.  Without this, it is difficult to extend the usage of message 3, and difficult to allow for alignment constraints.</t>
  </si>
  <si>
    <t>Use a separate IE for the GTK.</t>
  </si>
  <si>
    <t>Hayes-Kevin</t>
  </si>
  <si>
    <t>SA and DA are not encrypted in TKIP or CCMP. SA or DA can end up as address 3 or addresses 3 and 4. In this case they can be encrypted. Not encrypting them reveals information about the link - this provides a privacy loophole where WDS is used.</t>
  </si>
  <si>
    <t>The combination of these two sentences is that shared key authentication is implemented if and only if WEP is implemented.  So just say so.</t>
  </si>
  <si>
    <t>Replace paragraph with "Shared key association is implemented if and only if WEP is implemented."</t>
  </si>
  <si>
    <t>8.3.2.1, item 1.</t>
  </si>
  <si>
    <t>Italics are out of place.</t>
  </si>
  <si>
    <t>Replace with "Message Integrity Code (MIC)".</t>
  </si>
  <si>
    <t>8.3.2.1, item 3.</t>
  </si>
  <si>
    <t>Replace with "TKIP Sequence Counter (TSC)".</t>
  </si>
  <si>
    <t>8.3.2.1, item 4.</t>
  </si>
  <si>
    <t>Italics are out of place and the acronym is "TK".</t>
  </si>
  <si>
    <t>Replace with "Temporal Key (TK)".</t>
  </si>
  <si>
    <t>8.3.2.1.1, Informative note.</t>
  </si>
  <si>
    <t>Semicolon is inappropriate.</t>
  </si>
  <si>
    <t>Replace with comma.</t>
  </si>
  <si>
    <t>Comma after clause.</t>
  </si>
  <si>
    <t>When MPDUs contain the QC field, …</t>
  </si>
  <si>
    <t>8.4.1, second para.</t>
  </si>
  <si>
    <t>Fix argument list to match definition in 8.5.2.2.</t>
  </si>
  <si>
    <t>"The AP typically follows this with the initial Group Key update" is no longer true.</t>
  </si>
  <si>
    <t>Delete this sentence.</t>
  </si>
  <si>
    <t>In figure 32, EAPOL() function in 'Send EAPOL()' not defined.</t>
  </si>
  <si>
    <t>Change EAPOL() to EAPOL-Key().</t>
  </si>
  <si>
    <t>8.5.5.3</t>
  </si>
  <si>
    <t>EAPOL() function in 'Send EAPOL()' not defined.</t>
  </si>
  <si>
    <t>Use of EAPOL-Key() in figure 39 does not match definition of EAPOL-Key() functionm in clause 8.5.2.2.</t>
  </si>
  <si>
    <t>"Informative Note: When an EAPOL-Key frame with the Ack bit not set" is incorrect.</t>
  </si>
  <si>
    <t>Ptasinski-Henry</t>
  </si>
  <si>
    <t>The TKIP counter measures as defined are overly aggressive.  The approach will result in a complete shutdown a node for 60 seconds.  Wireless equipment in use today is being used for critical applications, such as the medical profession.  To have a key piece of equipment not report logging information for 60 seconds to a heart monitor, or some other safety critical application, would appear to severely limit the usefulness of 802.11 equipment in many markets.
One argument that someone may wish to make through here is, "Well, those types of applications should use a different security mechanism".  Before that argument is used please consider that the response is "well, then why do we need this standard, because it obviously isn't meeting the needs of the market".</t>
  </si>
  <si>
    <t xml:space="preserve">Change the TKIP counter measures to be less aggressive.  If an AP initiates counter measures, it may disassociate all STAs, but should not disallow new associations.  If a STA is disassociated for counter measures, or initiates counter measures itself, it should be allowed to associate with another AP.
</t>
  </si>
  <si>
    <t>The definition of the term "Pairwise" is not particularly clear, even though I think I understand the intent.  It seems self referencing when it talks about "Pairwise association".</t>
  </si>
  <si>
    <t>Replace this definition with something that makes more sense (I can't suggest a solution at this time).</t>
  </si>
  <si>
    <t>N</t>
  </si>
  <si>
    <t>(Figure.8 in redlined version and texts) It seems to me that "Key ID" in this clause means PMKID defined in clause 8.5.1.2. But  2bits WEP Key ID is used in 802.11-1999 (See, for example, Figure 46 in 802.11-1999). It is better to choose another word to avoid possible confusion. Same comment on clauses 8.4.1, 8.4.6.2 and so on.</t>
  </si>
  <si>
    <t>Replace "Key ID" with "PMKID".</t>
  </si>
  <si>
    <t>8.1.2</t>
  </si>
  <si>
    <t>E</t>
  </si>
  <si>
    <t>N</t>
  </si>
  <si>
    <t>I don't think it is reasonable to classify TKIP capable device as Pre-RSNA device.</t>
  </si>
  <si>
    <t>Remove clause 8.1.2 or rewrite the clause.</t>
  </si>
  <si>
    <t>8.5.1</t>
  </si>
  <si>
    <t>E</t>
  </si>
  <si>
    <t>N</t>
  </si>
  <si>
    <t>"All MAC address comparisons represent MAC addresses as an octet string …" Bit order of MAC address is defined in clause 7.1.1 of 802.11-1999. I think the statement should be more consistent with this original definition.</t>
  </si>
  <si>
    <t>8.4.1</t>
  </si>
  <si>
    <t>T</t>
  </si>
  <si>
    <t>N</t>
  </si>
  <si>
    <t>I think it is more reasonable to include SSID in PMK SA rather than in PTK and GTK SA. I believe that the credential which will produce PMK during EAP authentication process will be choosen by SSID.</t>
  </si>
  <si>
    <t>8.4.1</t>
  </si>
  <si>
    <t>E</t>
  </si>
  <si>
    <t>N</t>
  </si>
  <si>
    <t>(Paragraph "The MLME-DELETEKEYS.request terminate a security association on the local STA…".) I think DELETEKEYS shall terminate PTK SA and PMK SA but shall not terminate PMK SA.</t>
  </si>
  <si>
    <t>Clarify the text.</t>
  </si>
  <si>
    <t xml:space="preserve">7.3.2.9 </t>
  </si>
  <si>
    <t>E</t>
  </si>
  <si>
    <t>N</t>
  </si>
  <si>
    <t>I think at least  one example of RSN IE should include Key ID count and Key ID list.</t>
  </si>
  <si>
    <t>8.5.6</t>
  </si>
  <si>
    <t>E or T</t>
  </si>
  <si>
    <t>N</t>
  </si>
  <si>
    <t>(Figure 53 in redlined version)  It seems to me that during the deletion process of TKIP counter measure from this state diagram, UPDATEKEYS state and IntegrityFailed (Error==False) transision is also deleted. I believe UPDATEKEYS state and IntegrityFailed (Error==False) should have been retained. Rekeying procedure shall uses this state and path.</t>
  </si>
  <si>
    <t>Correct this.</t>
  </si>
  <si>
    <t>8.5.6.3</t>
  </si>
  <si>
    <t>E</t>
  </si>
  <si>
    <t>N</t>
  </si>
  <si>
    <t>Waitupto60() is no longer used in this clause.</t>
  </si>
  <si>
    <t>Delete the definition.</t>
  </si>
  <si>
    <t>8.3.2.1.1</t>
  </si>
  <si>
    <t>N</t>
  </si>
  <si>
    <t xml:space="preserve">(Figure 14 in redlined version) The phase 2 key mixing box in TKIP encapsulation block diagram should have Temporal Key input. </t>
  </si>
  <si>
    <t>8.3.2.1.2</t>
  </si>
  <si>
    <t>N</t>
  </si>
  <si>
    <t>(Comment #403 from LB #57) In the text that is to be added between paragraphs six &amp; seven of this clause it states "…among them being that the supported authentication mechanisms cannot achieve mutual authentication".  This indicates that this standard does not mandate at least one mandatory authentication definition/mode that can ensure interoperability.</t>
  </si>
  <si>
    <t>The previous response from the task group on this comment was "We are not going to mandate a mandatory method".  What is the purpose of this organization then?  I thought the idea was to define a "standard".  It seems to me that in order for it to be standard it has to be defined in such a way as to permit a minimum level of interoperability.  Define at least one mandatory authentication definition/mode that all devices shall support.</t>
  </si>
  <si>
    <t>(Comment #1967 from LB#52, Comment #404 from LB#57) It appears that the original 802.11 authentication mechanism has become deprecated.  The original mechanism was designed in such a way as to be extensible, but it appears that TG 802.11i has chosen not to utilize this extensibility, without justification for such a deviation.
This comment was originally rejected by the task group "...because we can't explain every decision we make.  Shared key authentication is less secure than open authentication.  End user authentication and key management are not layer 1 or layer 2 functions...".  First, I believe the purpose of the comment resolution process is for the task group to justify the decisions that it has made, so YES, you need to explain it to me.  Perhaps this justification should not be included in the text, but I would like to understand the issue.  Second, why is shared key less secure?  Seems like if we wish to deprecate the mechanism we better be able to justify why.  Third, if end user authentication and key management are not layer 1 or 2 functions, then why do we have this standard at all?</t>
  </si>
  <si>
    <t>Page 106, line 45. Should check for aExcludeUnencrypted before accepting the unencrypted MPDU</t>
  </si>
  <si>
    <t>Add the same pseudo-code as those for receiving WEP frames. That is, add the same code as in page 104, line 23-27</t>
  </si>
  <si>
    <t>8.7.2.3</t>
  </si>
  <si>
    <t>E</t>
  </si>
  <si>
    <t>Y</t>
  </si>
  <si>
    <t>Page 106, line 48, the checking "if (dot11PrivacyOptionImplemented = true" should apply to all the code after the else statement at line 47.</t>
  </si>
  <si>
    <t xml:space="preserve">Rewrite line 48 as 'if dot11PrivacyOptionImplemented is "false" then discard the frame body and increment dot11WEPUndecryptableCount else if (the MPDU has individual RA ….). Refer to the pseudo code for WEP frame on page 104, line 29 </t>
  </si>
  <si>
    <t>8.7.2.3</t>
  </si>
  <si>
    <t>E</t>
  </si>
  <si>
    <t>Y</t>
  </si>
  <si>
    <t>Page 106, line 50, same as the checking for dot11PrivacyOptionImplemented, the checking "the association is RSNA" should apply to too the code after the else at line 47.</t>
  </si>
  <si>
    <t>Add pseudo code similar to the recommendation for line 48.</t>
  </si>
  <si>
    <t>8.7.2.3</t>
  </si>
  <si>
    <t>E</t>
  </si>
  <si>
    <t>Y</t>
  </si>
  <si>
    <t>Page 106, line 51, "the key 'is not an' IBSS braodcast key" should be 'is an'.</t>
  </si>
  <si>
    <t>Delete 'not'.</t>
  </si>
  <si>
    <t>8.7.2.3</t>
  </si>
  <si>
    <t>E</t>
  </si>
  <si>
    <t>Y</t>
  </si>
  <si>
    <t>Page 107, line 2-6. These code does not apply here as RSNA frames should not be protected by WEP.</t>
  </si>
  <si>
    <t>Replace line 2 with a single "else" statement. Replace line 3-5 with line 7. Delete line 7.</t>
  </si>
  <si>
    <t>8.7.2.4</t>
  </si>
  <si>
    <t>E</t>
  </si>
  <si>
    <t>Y</t>
  </si>
  <si>
    <t>Page 107, line 36. The "dot11WEPKeyMappings" is no longer used in the per MSDU Tx pseudo code.</t>
  </si>
  <si>
    <t>Change to something like "cipher suite entry" to make it consistent with the Tx pseudo code.</t>
  </si>
  <si>
    <t>8.7.2.4</t>
  </si>
  <si>
    <t>E</t>
  </si>
  <si>
    <t>Y</t>
  </si>
  <si>
    <t>Page 107, line 39. The checking for null key should be performed in the per-MPDU Rx pseudo code. Otherwise, the MPDU would have been decrypted with null key and be discarded, so the MSDU would never be composed and the code would never reach here anyway.</t>
  </si>
  <si>
    <t>Move line 39-41 to the appropriate place in the per MPDU Rx pseudo code in 8.7.2.3.</t>
  </si>
  <si>
    <t>8.7.2.4</t>
  </si>
  <si>
    <t>E</t>
  </si>
  <si>
    <t>Y</t>
  </si>
  <si>
    <t>Page 107, line 49-50. These code does not apply as RSNA frames should not be protected with WEP.</t>
  </si>
  <si>
    <t>Delete line 49-50.</t>
  </si>
  <si>
    <t>Item PCX1.9 RSN IBSS, I think 8.4.4 should also be listed in reference column</t>
  </si>
  <si>
    <t>Add 8.4.4 into RCX 1.9 reference column</t>
  </si>
  <si>
    <t>Annex D</t>
  </si>
  <si>
    <t>E</t>
  </si>
  <si>
    <t>Y</t>
  </si>
  <si>
    <t>Consistent capitalization, page 16, lines 20, 21, 22.</t>
  </si>
  <si>
    <t>Use consistent capitalization for "4-Way Handshake".</t>
  </si>
  <si>
    <t>Consistent capitalization, page 17, lines 4, 5.</t>
  </si>
  <si>
    <t>Use consistent capitalization of "Authenticator" and "Authentication Server".</t>
  </si>
  <si>
    <t>Consistent capitalization, page 18, line 32.</t>
  </si>
  <si>
    <t>Use consistent capitalization of "Type Data".</t>
  </si>
  <si>
    <t>Inconsistent usage of "WEP", page 18. line 32, 33.  The phrase "utilizing the cryptographic algorithm or WEP selected during association or reassociation" would lead one to conclude that WEP was not a cryptographic algorithm.  While we might all agree that WEP is not a good algorithm, the usage should be consistent.</t>
  </si>
  <si>
    <t>In the referenced phrase, delete "or WEP".</t>
  </si>
  <si>
    <t>Consistent capitalization, page 19, lines 4, 5, 7.</t>
  </si>
  <si>
    <t>Use consistent capitalization of "Frame Body".</t>
  </si>
  <si>
    <t>The recently added KeyID Count and KeyID List fields in the RSN IE are not listed among the optional fields, page 21, lines 5, 6, 7.</t>
  </si>
  <si>
    <t>"IEEE key state machines signal the completion if key management by utilizing the MLME-SETKEYS.request" is wrong</t>
  </si>
  <si>
    <t>change to MLME-SETPROTECTION.request</t>
  </si>
  <si>
    <t>GTK should not be deleted if an AP or a STA in IBSS if the GTK is generated by the STA</t>
  </si>
  <si>
    <t>Clarify this</t>
  </si>
  <si>
    <t>change (re)</t>
  </si>
  <si>
    <t>to (re-)</t>
  </si>
  <si>
    <t>"Sending the Deauthenticate frame may cause a key installation race condition between the STA and the AP and is it recommended that it should nbot be sent in an ESS." is wrong. The race condition no longer exists</t>
  </si>
  <si>
    <t>Change PMKID definition HMAC-SHA1-128(PMK, "PMK Name" || BSSID || STA-MAC-Addr)</t>
  </si>
  <si>
    <t>to HMAC-SHA1-128(PMK, "PMK Name" || SSID)</t>
  </si>
  <si>
    <t>8.5..1.2</t>
  </si>
  <si>
    <t>Change PTKID definition from HMAC-SHA1-128(PTK, "PTK Name" || SSID)</t>
  </si>
  <si>
    <t>to HMAC-SHA1-128(PTK, "PTK Name", BBSID || STA-MAC-Addr)</t>
  </si>
  <si>
    <t>Figure 34 bits do not align up</t>
  </si>
  <si>
    <t>Align up bits with boxes</t>
  </si>
  <si>
    <t>IN Key MIC description, Key descriptor version 2 is incorrect</t>
  </si>
  <si>
    <t>Change to HMAC-SHA1-128</t>
  </si>
  <si>
    <t>"sends the Group Key Handshake message" is incorrect</t>
  </si>
  <si>
    <t>Change to "sends the STAKey message"</t>
  </si>
  <si>
    <t>"it is required to ensure reliability and to signal the start of the Group key Handhsake" is incorrect</t>
  </si>
  <si>
    <t>Remove group key handshake text</t>
  </si>
  <si>
    <t>8.5.5</t>
  </si>
  <si>
    <t>Figure 38, 802.1X:portValid = True is incorrect</t>
  </si>
  <si>
    <t>Change to 802.1X::portValid = False</t>
  </si>
  <si>
    <t xml:space="preserve">add to bullet 4 </t>
  </si>
  <si>
    <t>f. Confirm the ciphersuite selection</t>
  </si>
  <si>
    <t>Figure 3 Install PTK for AP is wrong</t>
  </si>
  <si>
    <t>Change to "Install PTK and GTK"</t>
  </si>
  <si>
    <t>Either Mutually Authenticate or mutual authentication</t>
  </si>
  <si>
    <t>it is the same as the EAP SA" is incorrect</t>
  </si>
  <si>
    <t>See http://www.ietf.org/internet-drafts/draft-aboba-pppext-key-framework-07.txt for the definition of EAP SA</t>
  </si>
  <si>
    <t>inidiates is incorrecr</t>
  </si>
  <si>
    <t>indicates</t>
  </si>
  <si>
    <t>Informational note :Aps may allow specific MSDUs to flow through the authenticators uncontrolled port" has interactions with VLANS, this needs to be specified</t>
  </si>
  <si>
    <t>Specify interaction</t>
  </si>
  <si>
    <t>Add bullet 5 5. to confirm ciphersuites</t>
  </si>
  <si>
    <t>Use of "Master Key" should be changed to use rfc2284bis terminology</t>
  </si>
  <si>
    <t>"When RADIUS is used and the Session-Timeout attribute is not in the RADIUS Accept message, the PMK lifetime is infinite" is incorrect</t>
  </si>
  <si>
    <t>"When RADIUS is used and the Session-Timeout attribute is not in the RADIUS Accept message, and if the key lifetime is not otherwise specified, then the PMK lifetime is infinite."</t>
  </si>
  <si>
    <t>8.5.1.3</t>
  </si>
  <si>
    <t>Figure 32 "Temproal"</t>
  </si>
  <si>
    <t>Temporal</t>
  </si>
  <si>
    <t>Figure 1 "AP’s IEEE 802.1X Port Blocked " incorrect</t>
  </si>
  <si>
    <t xml:space="preserve">AP’s IEEE 802.1X Control Port Blocked </t>
  </si>
  <si>
    <t>Moore-Tim</t>
  </si>
  <si>
    <t>1.0</t>
  </si>
  <si>
    <t>In the first line, shouldn't this amendment be based upon the 2003 version of the 802.11 standard?</t>
  </si>
  <si>
    <t>Base this amendment on the 2003 version of the 802.11 standard.</t>
  </si>
  <si>
    <t>3.0</t>
  </si>
  <si>
    <t xml:space="preserve">Add a definition for Authenticator Address since it is used in the definition of the PTK. It is eventually defined in section 8.5.1, third paragraph. </t>
  </si>
  <si>
    <t>See comment</t>
  </si>
  <si>
    <t>4.0</t>
  </si>
  <si>
    <t xml:space="preserve">EIV and Ext IV are used as acronyms for the Extended IV. </t>
  </si>
  <si>
    <t>Replace both instances of "cryptographic keys" with "temporal keys" or "PMK" as appropriate.</t>
  </si>
  <si>
    <t>10.3.12</t>
  </si>
  <si>
    <t>The DELETEKEYS interface is currently superfluous as the various authentication and association primitives are specified (in section 11.3 and 11.4) to delete the temporal keys.  Retaining this separate interface only creates confusion about whose responsibility deleting the keys is, and so creates a serious security hole.</t>
  </si>
  <si>
    <t>"IEEE STD 802.1aa, Standards for Local and Metropolitan Area Networks: Port Based Network Access Control-Amendent 1:Technical and Editoral Corrections" contains no date.</t>
  </si>
  <si>
    <t>"IETF RFC &lt;TBD draft-housley-ccm-mode-02.txt &gt;, Counter with CBC-MAC (CCM), Whiting, D. Housley, R., and Ferguson, N., January 2003." is not sufficient refernece for readers to find this document, is it?</t>
  </si>
  <si>
    <t>Replace TBD or remove reference and material reference (or direclty include referenced material if copyrights allow.)</t>
  </si>
  <si>
    <t>"IETF IEN 137, On Holy Wars and a Plea for Peace, Cohen, D., April 1980." does not seem to be used in document, so it probably is not a normative reference.</t>
  </si>
  <si>
    <t>Remove. Include in Bibliographic annex if desired.</t>
  </si>
  <si>
    <t>"IETF RFC 2548, Microsoft Vendor-specific RADIUS Attributes, Zorn, G., March 1999." does not seems to be used in document, so it probably is not a normative reference.</t>
  </si>
  <si>
    <t>"IETF RFC 2284, PPP Extensible Authentication Protocol (EAP), Blunk, L. and Vollbrecht, J., March 1998." is not referenced in the document except in a definition. Is this what you intend?</t>
  </si>
  <si>
    <t>Double check that some normative more directly reference is not meritted or intended.</t>
  </si>
  <si>
    <t>"IETF RFC 2716, PPP EAP TLS Authentication Protocol, Aboba, B. and Simon, D., October 1999." is not referenced in the document except in a definitoin. Is this what you intend?</t>
  </si>
  <si>
    <t>3.40</t>
  </si>
  <si>
    <t>I would believe the changes proposed had better WG review if the changes were shown explicity.</t>
  </si>
  <si>
    <t>Show changes to baseline text explictly using underline and strikeout.</t>
  </si>
  <si>
    <t>3.49</t>
  </si>
  <si>
    <t>5.4.3</t>
  </si>
  <si>
    <t>Please show changes in the standard format.</t>
  </si>
  <si>
    <t>Show changes to baseline text explictly using underline.</t>
  </si>
  <si>
    <t>5.4.3.3</t>
  </si>
  <si>
    <t>I would believe the changes proposed had better WG review if the changes were shown explicity and you avoided the replace instruction. It is important that the ballot shows technical changes were reviewed. It's only three paragraphs.</t>
  </si>
  <si>
    <t>5.7.5</t>
  </si>
  <si>
    <t>5.7.6</t>
  </si>
  <si>
    <t>5.7.7</t>
  </si>
  <si>
    <t>Alignment of Figure 1 is poor.</t>
  </si>
  <si>
    <t>Align so it is within the margins and Figure heading is with figure.</t>
  </si>
  <si>
    <t>Lines missing in Figure 5 make it open to interpretation.</t>
  </si>
  <si>
    <t>Fix figure with standard MSC notation and conventions.</t>
  </si>
  <si>
    <t>Lines missing in Figure 6 make it open to interpretation.</t>
  </si>
  <si>
    <t>Lines missing in Figure 7 make it open to interpretation.</t>
  </si>
  <si>
    <t>6.1.2</t>
  </si>
  <si>
    <t>7.1.3.1</t>
  </si>
  <si>
    <t>Figure 13</t>
  </si>
  <si>
    <t>Missing section heading before edit instructions</t>
  </si>
  <si>
    <t>Add Seciton heading</t>
  </si>
  <si>
    <t>7.2.3.1</t>
  </si>
  <si>
    <t>It is not specified what to do if RSNA is not enabled.</t>
  </si>
  <si>
    <t>Table 4</t>
  </si>
  <si>
    <t>Table 4 is definitional. Normative statements are questionable in the column you have included them ("Note"). Best practice is to avoid them.</t>
  </si>
  <si>
    <t>Please specify that this field is only present if RSNA Enabled is true. Then state the use and encoding of inforamtion in a seaprate paragarph in 7.2.3.1</t>
  </si>
  <si>
    <t>Table 7</t>
  </si>
  <si>
    <t>Table 7 is definitional. Normative statements are questionable in the column you have included them ("Note"). Best practice is to avoid them.</t>
  </si>
  <si>
    <t>Please specify that this field is only present if RSNA Enabled is true. Then state the use and encoding of inforamtion in a seaprate paragarph in 7.2.3.4</t>
  </si>
  <si>
    <t>Table 9</t>
  </si>
  <si>
    <t>Table 9 is definitional. Normative statements are questionable in the column you have included them ("Note"). Best practice is to avoid them.</t>
  </si>
  <si>
    <t>Please specify that this field is only present if RSNA Enabled is true. Then state the use and encoding of inforamtion in a seaprate paragarph in 7.2.3.6</t>
  </si>
  <si>
    <t>Table 12</t>
  </si>
  <si>
    <t>Table 12 is definitional. Normative statements are questionable in the column you have included them ("Note"). Best practice is to avoid them.</t>
  </si>
  <si>
    <t>Recommend presenting the negotiation of pairwise keys first and then the group keys. Also recommend revising to reflect delivering the Group key in the 4 Way handshake.</t>
  </si>
  <si>
    <t>7.3.1.4</t>
  </si>
  <si>
    <t>In the first sentence Privacy subfield is used.</t>
  </si>
  <si>
    <t>Recommend replacing "Privacy" with "Protect Frame".</t>
  </si>
  <si>
    <t>In the paragraph before Table 2, it implies that pre-shared key is used with IEEE 802.1X</t>
  </si>
  <si>
    <t>Recommend replacing " pre-shared key is used with IEEE 802.1X" with "pre-shared key is used with IEEE 802.1X key management".</t>
  </si>
  <si>
    <t>In the last sentence of the first paragraph, recommend replacing "showup" with "appear".</t>
  </si>
  <si>
    <t>"key exchange" is used several times and is misleading in most contexts.</t>
  </si>
  <si>
    <t>Recommend replacing "key exchange" with "key management" in bullet 1, item e, bullet 2, item d, bullet 3, item c (twice), bullet 4, item d (twice).</t>
  </si>
  <si>
    <t>The organization of the Overview section can be improved.</t>
  </si>
  <si>
    <t>Recommend using the second paragraph first, then introducing the two types of authentication (Open and Shared Key), then using the second and third sentence in the first paragraph, and finally using the first sentence in the first paragraph as a separate paragraph.</t>
  </si>
  <si>
    <t>In the second paragraph, there is a redundant sentence and no space between two sentences.</t>
  </si>
  <si>
    <t>There is a missing path in Figure 14.</t>
  </si>
  <si>
    <t>Recommend adding a path from the Temporal Key arrow on the left to the Phase 2 key mixing box to indicate that TK is also used as an input to the Phase 2 key mixing function as indicated in section 8.3.2.3.3.</t>
  </si>
  <si>
    <t>Suggest adding "format" after WEP in the first sentence.</t>
  </si>
  <si>
    <t>In the second paragraph after Figure 16, suggest inserting "in" after "hashing and are" and the Extended IV field.</t>
  </si>
  <si>
    <t>In the third bullet item in the informative note after Figure 16, suggest replacing "extended mode" with "extended IV".</t>
  </si>
  <si>
    <t>In the third paragraph after Figure 18, recommend adding " in some cases" to the last sentence because countermeasures are invoked only after two MIC failures within 60 seconds.</t>
  </si>
  <si>
    <t xml:space="preserve">A check is required that the multicast cipher and AKMP match that in beacons and probe responses.  What if it doesn't?  What if the beacons don't contain an RSN IE (because this is a TSN, and all the recent beacons have been sent by pre-RSNA devices)? </t>
  </si>
  <si>
    <t>Need a little more specification.</t>
  </si>
  <si>
    <t>8.4.10</t>
  </si>
  <si>
    <t>This clause doesn't cover all the cases.</t>
  </si>
  <si>
    <t>Replace with "An RSNA is terminated by invocation of any of the MLME association, reassociation, disassociation, authentication, or deauthentication request or indication primitives.  Both the MAC, and the IEEE 802.1X Supplicant and Authenticator shall delete all temporal keys, and all state derived from those keys, before invoking one of these primitives, or on receiving one of these primitives.  In addition, the IEEE802.1X Supplicant and Authenticator shall also delete the PMK if PMK caching is not enabled."</t>
  </si>
  <si>
    <t>8.5.3.6</t>
  </si>
  <si>
    <t>"The AP typically follows this with the initial Group Key update" - no it doesn't.</t>
  </si>
  <si>
    <t>Update the example section in line with group key transfer being in the 4-way handshake.</t>
  </si>
  <si>
    <t>8.5.3.4</t>
  </si>
  <si>
    <t>The procedure for key installation has race conditions between installation of keys and reception of encrypted frames.</t>
  </si>
  <si>
    <t>The authenticator should install the PTK for reception only before sending message 3, the supplicant should install the PTK for both directions before sending message 4 (i.e. message 4 is always encrypted).  The authenticator should install the PTK for transmission when it receives message 4.</t>
  </si>
  <si>
    <t>This section starts out being about the ESS case only.  Step 2 tells you to do something.  Then it tells you not to do it if you're in an ESS.  Then it tells you to do it if you're in an IBSS.  It's all somewhat confused…</t>
  </si>
  <si>
    <t>In the seventh paragraph (line 19 on page 43 in my copy), suggest replacing "device" with STA in the first sentence beginning with "If a subsequent MIC …".</t>
  </si>
  <si>
    <t>In the WEP seed equation after the second paragraph, recommend adding TK as an input on the right hand side.</t>
  </si>
  <si>
    <t>In the second paragraph, doesn't the Protect Frame bit in the MAC header imply that the header is extended by 4 octets and then the Ext IV signals that the header is extended by an additional 4 octets.</t>
  </si>
  <si>
    <t>Recommend restating this sentence to reflect this comment.</t>
  </si>
  <si>
    <t>Is the first sentence in the second paragraph correct? This means that no frames can be aborted because of excessive retries.</t>
  </si>
  <si>
    <t>Recommend replacing "not sequential" with "not larger than the previously received PN". Should the next sentence replace "less than" with " less than or equal"?</t>
  </si>
  <si>
    <t>In the second paragraph, third bullet, recommend adding "or a successful 4-Way Handshake".</t>
  </si>
  <si>
    <t>In the third paragraph, eighth bullet item, recommend inserting "derived" after "PTK SA"</t>
  </si>
  <si>
    <t>In the fifth paragraph, third sentence, recommend replacing "BSS" with "ESS" because there are multiple GTKs in a BSS.</t>
  </si>
  <si>
    <t>In the seventh paragraph (line 17 on page 60 on my copy), second item, second informative note, recommend replacing "of the IEEE 802.11 state machine" with "with the IEEE 802.11 state machine".</t>
  </si>
  <si>
    <t>In the seventh paragraph (line 33 on page 60 on my copy), fourth item, first sentence, recommend replacing "key exchange" with "key management"</t>
  </si>
  <si>
    <t>In the second paragraph, third sentence, recommend replacing "is in the Unauthorized state" with "to the Unauthorized state"</t>
  </si>
  <si>
    <t>In the first paragraph, last sentence, the reference to 802.1aa will have to be replaced by 802.1X because 802.1aa will be rolled up into 802.1X.</t>
  </si>
  <si>
    <t>In the first paragraphs, the first item, last sentence, replace "foce" with "force"</t>
  </si>
  <si>
    <t>Recommend using only one acronym for the Extended IV and suggest that it is Ext IV. If accepted change the Acronym list here and replace EIV elsewhere in the document with Ext IV.</t>
  </si>
  <si>
    <t>5.4.3.1</t>
  </si>
  <si>
    <t>The last sentence in the first paragraph is true but not consistent with the 802.1 state machine.</t>
  </si>
  <si>
    <t>In the definition of an RSN IE, define the abbreviation "AKMP" where the Authentication and Key Management Suite is a collection of AKMP entries.  It will make it clearer the reason code 20 is returned during authentication.</t>
  </si>
  <si>
    <t>5.2.2.2</t>
  </si>
  <si>
    <t>An RSNA has "several components", but only two are listed.</t>
  </si>
  <si>
    <t>Change sentence to agree in number "is comprised of two components".</t>
  </si>
  <si>
    <t>5.9.2</t>
  </si>
  <si>
    <t>Figure 2.  This, like many figures in the Word document was unreadable.  There was also something about them that caused WinWord to hang while printing in background</t>
  </si>
  <si>
    <t>Be sure that the next draft is not presented for review or release with this problem.</t>
  </si>
  <si>
    <t>References to the Figures seem to have caused the insertion of a new paragraph.</t>
  </si>
  <si>
    <t>A stupid Winword formatting problem that should be corrected before publication?</t>
  </si>
  <si>
    <t>5.9.4</t>
  </si>
  <si>
    <t>"Mutually authentication between" should be "Mutual authentication between"</t>
  </si>
  <si>
    <t>Fix typo</t>
  </si>
  <si>
    <t>7.2.2</t>
  </si>
  <si>
    <t>"The Authenticator sends Message 1 to the Supplicant at the end of a successful IEEE 802.1X authentication or after a STA requests a new key."  The cached PMK and PSK cases aren't covered.</t>
  </si>
  <si>
    <t>Add them.</t>
  </si>
  <si>
    <t>The description of the key data length field does not include the length of the GTK, and yet the GTK is apparently part of this field.</t>
  </si>
  <si>
    <t>Having the GTK part of the key data field is very confusing when it already has its own new length field.  So make the GTK a new field to immediately follow the GTK length field.</t>
  </si>
  <si>
    <t>8.5.3.5</t>
  </si>
  <si>
    <t>"If the Authenticator does not receive a reply to its messages, its AP shall retry…" but it's the authenticator that retries, not the AP.</t>
  </si>
  <si>
    <t>Replace "its AP" with "it" and replace "the Authenticator’s AP" with "the Authenticator"</t>
  </si>
  <si>
    <t>8.5.3.7</t>
  </si>
  <si>
    <t>Page 22, line 13, Table 2 Cipher Suite Selectors. Why WEP-40 and WEP-104 are valid selectors, given the RSN IE is only included when RSNA is to be established and RSNA does not use WEP.</t>
  </si>
  <si>
    <t>Delete WEP-40 and WEP-104 or qualified them with something like (not valid for RSNA or deprecated)</t>
  </si>
  <si>
    <t>8.1</t>
  </si>
  <si>
    <t>E</t>
  </si>
  <si>
    <t>Y</t>
  </si>
  <si>
    <t>Recommend changing "In this associated but unauthenticated state, the IEEE 802.1X Ports permit only the IEEE 802.1X authentication messages to flow across the IEEE 802.11 association." to "In this  state, the IEEE 802.1X Ports permit only the IEEE 802.1X authentication messages to flow across the IEEE 802.11 association."</t>
  </si>
  <si>
    <t>In the second paragraph, MAC sub layer is used but not defined in 1999 or earlier in Draft 5</t>
  </si>
  <si>
    <t>Recommend using "MAC layer" instead of "MAC sub layer".</t>
  </si>
  <si>
    <t>5.9.1</t>
  </si>
  <si>
    <t>In the last paragraph, "due to" is not necessary.</t>
  </si>
  <si>
    <t>Recommend removing "due to".</t>
  </si>
  <si>
    <t>Re "AP's IEEE 802.1X Port Blocked …" in Figure 1, other parts of the amendment are written assuming 802.1X ports in both the STA and the AP.</t>
  </si>
  <si>
    <t>Recommend replacing AP's IEEE 802.1X Port Blocked …" with "IEEE 802.1X Ports Blocked…" in Figures 1, 2 and the text before Figure 3 to be consistent.</t>
  </si>
  <si>
    <t>The organization of section 5.9.3.1, 5.9.3.2, and 5.9.3.3 can be improved.</t>
  </si>
  <si>
    <t>Delete 10.3.12 and sub-clauses.  In 8.4.1 delete "The IEEE 802.1X controlled port returns to the unauthenticated state and blocks all non-IEEE 802.1X data frames upon completion of an MLME-DELETEKEYS.request.  In 8.4.1 delete "but it also uses the MLME-DELETEKEYS.request to remove the cryptographic key from the IEEE 802.11 MAC when it roams from the old AP." from step 1 of the roaming description. In 8.4.1 replace the paragraph starting "The MLME-DELETEKEYS.request terminates..." with "All the MLME association, reassociation, disassociation, authentication and association indication and request primitives cause deletion of the temporal keys for an RSNA (see clauses 11.3 and 11.4).  Before issuing one of these request primitives, and on reception of one of these indication primitives, the 802.1X controlled port shall be set to the unauthenticated state (if not already in that state) and all non-802.1X traffic shall be blocked.  Whenever the MAC deletes the temporal keys, it shall also set aHavePTK and aHaveGTK to false."  In 8.4.1 replace the paragraph starting "A security association terminates in an IBSS" and the following paragraph starting "A STA sha" with the following:  "A security association terminates in an IBSS in the same way as it does in an IBSS, by means of the issue of any of the association, reassociation, disassociation, authentication or reauthentication request or indication primitives."</t>
  </si>
  <si>
    <t>Steps (a)-(c) shouldn't be there.</t>
  </si>
  <si>
    <t>Delete them.</t>
  </si>
  <si>
    <t>"ws an"</t>
  </si>
  <si>
    <t>"was an"</t>
  </si>
  <si>
    <t>11.3</t>
  </si>
  <si>
    <t>When temporal keys are deleted, aHavePTK and aHaveGTK should be set to false.</t>
  </si>
  <si>
    <t>see comment.</t>
  </si>
  <si>
    <t>11.4</t>
  </si>
  <si>
    <t>10.3.12.1.4</t>
  </si>
  <si>
    <t>Why would it ever be appropriate to set aHavePTK or aHaveGTK to true when deleting keys?</t>
  </si>
  <si>
    <t>Either explain, or delete this sentence.  Better still, delete the whole interface (as requested in another comment…).</t>
  </si>
  <si>
    <t>8.4.4.1</t>
  </si>
  <si>
    <t>Figure 42 while -&gt; while Figure 42</t>
  </si>
  <si>
    <t>Hillman-Garth</t>
  </si>
  <si>
    <t>1.2</t>
  </si>
  <si>
    <t>editing instructions unclear</t>
  </si>
  <si>
    <t>Change to "in the last bullet of clause 1.2 on page 1"</t>
  </si>
  <si>
    <t>2.0, 802.1aa</t>
  </si>
  <si>
    <t>Change from "Amendent" to "Amendment"</t>
  </si>
  <si>
    <t>3 P=3, Line 26</t>
  </si>
  <si>
    <t>incorrect punctuation</t>
  </si>
  <si>
    <t>Remove comma</t>
  </si>
  <si>
    <t>5.9.2 Figure 1</t>
  </si>
  <si>
    <t>Incorrect version of the figure, "security parameters" should not be in last line. This had been fixed in the last 4.x</t>
  </si>
  <si>
    <t>replace with corrected figure</t>
  </si>
  <si>
    <t>Correct figure</t>
  </si>
  <si>
    <t>Spacing</t>
  </si>
  <si>
    <t>Correct spacing on lines 7,3,11,13</t>
  </si>
  <si>
    <t>7.3.2.9 Figure 8</t>
  </si>
  <si>
    <t>KeyID Name already used</t>
  </si>
  <si>
    <t>Global change from KeyID to KeyName or KeyHash or similar</t>
  </si>
  <si>
    <t>7.3.2.9 Table 2</t>
  </si>
  <si>
    <t>Remove "deprecated"</t>
  </si>
  <si>
    <t>Just say reserved- I thought this is what we had agreed to.</t>
  </si>
  <si>
    <t>7.3.2.9 page 23, lines 7-8</t>
  </si>
  <si>
    <t>Informative note not needed</t>
  </si>
  <si>
    <t>Vendor specific use should be understood in the context of the larger document; not needed here.</t>
  </si>
  <si>
    <t>Font in figure 27 too large</t>
  </si>
  <si>
    <t>Use smaller font, consistent with other figures in the document</t>
  </si>
  <si>
    <t>Font in Figure 30 too large</t>
  </si>
  <si>
    <t>Page 80, line 32, "STA originating STA" unclear</t>
  </si>
  <si>
    <t>Change "The STA originating STA requests" to "The STA which originated the STA to STA link requests"</t>
  </si>
  <si>
    <t>Page 81, Figure 35</t>
  </si>
  <si>
    <t>Fix Figure so text doesn't overstrike arrows</t>
  </si>
  <si>
    <t>Page 2, Line 18</t>
  </si>
  <si>
    <t>Need a space before "in"</t>
  </si>
  <si>
    <t>Page 69, Line 38</t>
  </si>
  <si>
    <t xml:space="preserve">"this pairwise key has to be kept on the STA as a key-mapping key". This is incorrect. The pairwise key may be kept as either a key-mapping key, or as a default key. Further, this description conflicts with that in 7.3.2.9, which is correct. </t>
  </si>
  <si>
    <t>Stanley-Dorothy</t>
  </si>
  <si>
    <t>Need consistent spelling:  "cipher" or "cypher".</t>
  </si>
  <si>
    <t>"cipher" seems to be the general winner.</t>
  </si>
  <si>
    <t>Many acronyms are repeatedly defined:  "Temporal Key (TK)", "Packet Number (PN)", "Message Integrity Code (MIC)", "Pairwise Master Key (PMK)", "Security Association (SA)", etc.</t>
  </si>
  <si>
    <t>These should be defined just once, or at most twice (if twice, once where first used and once where the concept is first described).</t>
  </si>
  <si>
    <t>General, starting with 5.2.2.2</t>
  </si>
  <si>
    <t>Generally Authenticator, Supplicant, Authentication Server are in initial caps; but in this and following sections these names are in lower case.</t>
  </si>
  <si>
    <t>Search and replace "authenticator" with "Authenticator", "supplicant" with "Supplicant", etc.</t>
  </si>
  <si>
    <t>Generally the first words in the members of bulleted and numbered lists begin with caps; but here and in a few other locations they do not.</t>
  </si>
  <si>
    <t>Need to make all members of lists begin with capitalized words.</t>
  </si>
  <si>
    <t>Before 1.2</t>
  </si>
  <si>
    <t>Need to mention that "IEEE 802.11" means Edition 1999.</t>
  </si>
  <si>
    <t>Add to the end of the Note:  "In this document the term 'IEEE 802.11' refers to IEEE Std 802.11, Edition 1999."</t>
  </si>
  <si>
    <t>2.</t>
  </si>
  <si>
    <t>Cannot find any reference to IETF IEN 137 in the text.</t>
  </si>
  <si>
    <t>Provide reference whereever it goes in the text.</t>
  </si>
  <si>
    <t>Some definitions include their acronyms in parens; others do not.  Need to make this usage consistent.</t>
  </si>
  <si>
    <t>Choose one or the other usage.</t>
  </si>
  <si>
    <t>"Temporal MIC Key" needs to be bolded.</t>
  </si>
  <si>
    <t>Temporal MIC Key</t>
  </si>
  <si>
    <t>Need explanation of "CBC-MAC".</t>
  </si>
  <si>
    <r>
      <t>CBC-MAC</t>
    </r>
    <r>
      <rPr>
        <sz val="10"/>
        <rFont val="Tahoma"/>
        <family val="2"/>
      </rPr>
      <t>: Cipher Block Chaining Message Authentication Code.  [Did this originate with AES?]</t>
    </r>
  </si>
  <si>
    <t xml:space="preserve">The terminology "associated but unauthenticated state" </t>
  </si>
  <si>
    <t>Insert additional comma.</t>
  </si>
  <si>
    <t xml:space="preserve">… and, optionally, the Supplicant and ... </t>
  </si>
  <si>
    <t>… expanded, as defined in Clause 8.</t>
  </si>
  <si>
    <t>Last sentence is confusing.</t>
  </si>
  <si>
    <t>New version:  These frame types shall be checked to verify that the frame body is null, and, if not, the frame shall be discarded.</t>
  </si>
  <si>
    <t>Unclear what RSN IE shall contain.</t>
  </si>
  <si>
    <t>The RSN IE shall contain the fields up to…</t>
  </si>
  <si>
    <t>"showup" isn't a verb.</t>
  </si>
  <si>
    <t>Replace with "appear".</t>
  </si>
  <si>
    <t>8.1.3, item 1c.</t>
  </si>
  <si>
    <t>n</t>
  </si>
  <si>
    <t>Not during the association itself.</t>
  </si>
  <si>
    <t>Replace "during association" with "during the establishment of association".</t>
  </si>
  <si>
    <t>8.1.3, item 2c.</t>
  </si>
  <si>
    <t>8.1.4, item 2.</t>
  </si>
  <si>
    <t>Plural attacks.</t>
  </si>
  <si>
    <t>Replace "attack" with "attacks".</t>
  </si>
  <si>
    <t>8.2.3.3, second paragraph</t>
  </si>
  <si>
    <t>Assuming that the key installation is fixed (see other comment) replace all but the informative note with the following.  "In order to recover from state mismatches between two STAs, a STA shall execute the following procedure on receiving an encrypted MPDU from a destination for which it does not have an installed key.  1) The frame shall be discarded.  2) If the STA is RSNA capable and has joined an IBSS, the authentication procedure as described in section 11.32 shall be executed. 3) Otherwise the deauthentication procedure described in section 11.3.3 shall be executed as if the MLME-DEAUTHENTICATE.request primitive had been invoked."</t>
  </si>
  <si>
    <t>What does "lexicographical ordering" mean??  What does "represent as an octal string" mean?</t>
  </si>
  <si>
    <t>Replace with : "For the purposes of comparison, addresses are assigned numerical values by taking the bit stream used to represent the address, and interpreting it as a 48 bit unsigned integer using the conventions described in clause 7.1.1."</t>
  </si>
  <si>
    <t>It's specifically made legal for a STA to not support WEP default key 0, at the same time as a CCMP key.  I don't think CCMP STAs should be designed with this limitation.</t>
  </si>
  <si>
    <t>Remove "or CCMP".</t>
  </si>
  <si>
    <t>It makes no sense to talk about key mapping keys in relation to CCMP - they only apply to WEP, and what is being discussed here is a possible implementation.</t>
  </si>
  <si>
    <t>Replace the last sentence in this clause with "A STA shall hold all RSNA keys other than TKIP keys separately from WEP keys, and use of one shall not interfere with the other.  A STA shall not assert the Pairwise Key subfield when not using TKIP as the pairwise key.  It is strongly advised that new implementations should not need to set this flag even for TKIP."</t>
  </si>
  <si>
    <t>"Message 1 contents must not update state, until the data is validated with Message 3."  but the description of message 1 says that the authenticator generates the PTK after message 1, so need to define what "state" this sentence refers to.  The sentence could also do with rephrasing.</t>
  </si>
  <si>
    <t>8.5.3.1</t>
  </si>
  <si>
    <t xml:space="preserve">Clause </t>
  </si>
  <si>
    <t>Item g) seems to be an forgot-to-delete item.</t>
  </si>
  <si>
    <t>Delete the item.</t>
  </si>
  <si>
    <t>11.4.3</t>
  </si>
  <si>
    <t>T</t>
  </si>
  <si>
    <t>N</t>
  </si>
  <si>
    <t>Item h) seems to be an forgot-to-delete item.</t>
  </si>
  <si>
    <t>Delete the item.</t>
  </si>
  <si>
    <t>11.4.3</t>
  </si>
  <si>
    <t>N</t>
  </si>
  <si>
    <t>Item b), 2nd sentence. 'ws' and RSNA should be 'was'.</t>
  </si>
  <si>
    <t>Change 'ws' to 'was'.</t>
  </si>
  <si>
    <t>11.4.3</t>
  </si>
  <si>
    <t>N</t>
  </si>
  <si>
    <t>Item g) seems to be an forgot-to-delete item.</t>
  </si>
  <si>
    <t>Delete the item.</t>
  </si>
  <si>
    <t>11.4.3</t>
  </si>
  <si>
    <t>N</t>
  </si>
  <si>
    <t>Item h) seems to be an forgot-to-delete item.</t>
  </si>
  <si>
    <t>Delete the item.</t>
  </si>
  <si>
    <t>5.4.3.6</t>
  </si>
  <si>
    <t>Line 17-18 description, "The protocols do not guarantee replay protection for broadcast/multicast traffic". I think 11i WG should specify in detail for how to do replay detection on unicast and bc/mc traffic if the rule is different.</t>
  </si>
  <si>
    <t>Reword the description.</t>
  </si>
  <si>
    <t>5.9.2</t>
  </si>
  <si>
    <t>E</t>
  </si>
  <si>
    <t>N</t>
  </si>
  <si>
    <t xml:space="preserve">Page 12, Figure 1. The Association Response frame does not carry security parameters </t>
  </si>
  <si>
    <t>Delete the parathesis and its content after the Association Response.</t>
  </si>
  <si>
    <t>7.2.3.4</t>
  </si>
  <si>
    <t>E</t>
  </si>
  <si>
    <t>N</t>
  </si>
  <si>
    <t>Page 19, line 15. The order number '5' for the RSN Information Element is already used for Extended Supported Rates element in 802.11g standard.</t>
  </si>
  <si>
    <t>Correct the order number.</t>
  </si>
  <si>
    <t>7.2.3.6</t>
  </si>
  <si>
    <t>E</t>
  </si>
  <si>
    <t>N</t>
  </si>
  <si>
    <t>Page 19, line 19. The order number '6' for the RSN Information Element is already used for Extended Supported Rates element in 802.11g standard.</t>
  </si>
  <si>
    <t>Correct the order number.</t>
  </si>
  <si>
    <t>7.2.3.9</t>
  </si>
  <si>
    <t>T</t>
  </si>
  <si>
    <t>N</t>
  </si>
  <si>
    <t>Page 19, line 22. The response in 'a Probe response' should be capitalized.</t>
  </si>
  <si>
    <t>Change 'response' to 'Response'.</t>
  </si>
  <si>
    <t>7.3.2.9</t>
  </si>
  <si>
    <t>T</t>
  </si>
  <si>
    <t>N</t>
  </si>
  <si>
    <t>Page 20, line 16. Missing the newly added KeyID field.</t>
  </si>
  <si>
    <t>Insert "KeyID list," before "and an RSN Capabilities field."</t>
  </si>
  <si>
    <t>7.3.2.9</t>
  </si>
  <si>
    <t>T</t>
  </si>
  <si>
    <t>N</t>
  </si>
  <si>
    <t>Page 21, line 7. Missing the newly added KeyID field.</t>
  </si>
  <si>
    <t>Add "KeyID List field" after "RSN Capabilities field".</t>
  </si>
  <si>
    <t>7.3.2.9</t>
  </si>
  <si>
    <t>T</t>
  </si>
  <si>
    <t>N</t>
  </si>
  <si>
    <t>Page 21, line 16, "….transmitted by the peer STA". What is "the peer STA"?</t>
  </si>
  <si>
    <t>Please clarify.</t>
  </si>
  <si>
    <t>7.3.2.9</t>
  </si>
  <si>
    <t>E</t>
  </si>
  <si>
    <t>Y</t>
  </si>
  <si>
    <t>5.4.3 - page 8, Line 28</t>
  </si>
  <si>
    <t>Typo after 802.1X, extra "-"</t>
  </si>
  <si>
    <t>remove "-"</t>
  </si>
  <si>
    <t>8.4.1- page 60, line 18</t>
  </si>
  <si>
    <t>Typo on the word 'lever' of security.  Believe it should be level</t>
  </si>
  <si>
    <t>change 'lever' to 'level'</t>
  </si>
  <si>
    <t>Congdon-Paul</t>
  </si>
  <si>
    <t>An architecture diagram (probably in clause 5.9) that shows the relative positioning of the data transforms.  For example, is reply detection done after group ack re-ordering defined by TGe?</t>
  </si>
  <si>
    <t>Add an architecture diagram (like one that appeared in previous drafts) that provides this information.</t>
  </si>
  <si>
    <t>Need to state security requirements on the key transfer.</t>
  </si>
  <si>
    <t>Edit Bullet 3 as follows: "3. Ability to pass the generated key from the AS to the Authenticator, in a manner that provides authentication of the key source, ensures integrity of the key transfer, preserves confidentiality of the key from all other parties."</t>
  </si>
  <si>
    <t>Which PTK is used to protect the Group Key Handshake?</t>
  </si>
  <si>
    <t>Specify which key is used.</t>
  </si>
  <si>
    <t>The key establishment techniques described here do not cover many potential use cases.</t>
  </si>
  <si>
    <t>To change resolve this comment, the document must describe the environments that are supported and the ones that are unsupported.</t>
  </si>
  <si>
    <t>The key management in 802.11i is dependent on 802.1X, which is dependent on EAP.  The key indentifiers should not deviate from the conventiond being specified in the IETF for use with EAP.  Rather, the key identifiers ought to take advantage of the conventions being defined in the IETF for use with EAP.</t>
  </si>
  <si>
    <t>On page 73, lines 11 through 15, a key naming scheme compatable with the one being defined for EAP by the IETF should be used.</t>
  </si>
  <si>
    <t>Houlsey-Russell</t>
  </si>
  <si>
    <t>Figure 2, page 13</t>
  </si>
  <si>
    <t>Figure is missing</t>
  </si>
  <si>
    <t>Add figure 2</t>
  </si>
  <si>
    <t>Page 66, line 18, Section 8.4.6.1</t>
  </si>
  <si>
    <t xml:space="preserve">meaning </t>
  </si>
  <si>
    <t xml:space="preserve"> … is notr used … change to  .. Is used ….</t>
  </si>
  <si>
    <t>Page 106, lines 48 to 51, Section 8.7.2.3</t>
  </si>
  <si>
    <t>change to .....if (MSDU has an individual RA and dot11RSNAEnabled=True and a paairwise key is available for that RA and the key is not an IBSS broadcast key) or (dot11RSNAEnabled=False and there is an entry in dot11WEPKEYMappings for that RA) or (the MPDU has a multicast ...</t>
  </si>
  <si>
    <t>Green-Patrick</t>
  </si>
  <si>
    <t xml:space="preserve">802.11a/g have limited range, a typical enterprise, hotspot or WISP or warehouse deployment require deplyment of several access point to provide continuous coverage over the whole area. The clients need secure communication  with the AP as they move over the whole area and require seamless roaming between access point. 03/563 , 03/417  provide measurements which indicate that the roaming time with four way handshake unacceptable. Named PMK caching does not solve this problem. A separate study group has been started for this purpose. However the base standard does not meet the requirements of providing seamless coverage over a large area using multiple access points. </t>
  </si>
  <si>
    <t xml:space="preserve">Introduce a secure protocol to transfer the pairwise  key to another mutually authenticated AP so that the client can continue using the same key,  with the new AP. </t>
  </si>
  <si>
    <t>Figure26, and Figure 29 are not suffient to explain the CCMP encapsulation/decapsulation. These diagram do add significant value to provide a high level understanding. However diagrams in Fig 27, 28, 29 and Fig 30 in the section 8.3.4.4.3 of draft D3.0 provide significant value to understand the process.  I could not find the resolution to my  comment with LB 57 in doc 452r6</t>
  </si>
  <si>
    <t>Include figures 27 to Fig 30 of draft D3.0 an an  informative annexure perhaps in F.4 ?</t>
  </si>
  <si>
    <t>Jose-Bobby</t>
  </si>
  <si>
    <t>Reword the description.</t>
  </si>
  <si>
    <t>chen-yiming</t>
  </si>
  <si>
    <t>Insert RFC number, page 2, line 10.</t>
  </si>
  <si>
    <t>Obtain RFC number from the RFC Editor.</t>
  </si>
  <si>
    <t>Consistent capitalization, page 12, line 7.</t>
  </si>
  <si>
    <t>Change "Authentication server" to "Authentication Server".</t>
  </si>
  <si>
    <t>Style, page 15 line 17.</t>
  </si>
  <si>
    <t>Change "between 2 stations" to "between two stations".</t>
  </si>
  <si>
    <t>Style, page 15 line 25.</t>
  </si>
  <si>
    <t>Change "are 3 STAs" to "are three STAs".</t>
  </si>
  <si>
    <t>This figure and text needs to  be more explicit as to when each STA that has established an IBSS connection has successfully completed a security association with STA to STA link and when they can commence protected communications. .</t>
  </si>
  <si>
    <t>Item 1 states MIC covers priority field but this field is not included in the frame itself.</t>
  </si>
  <si>
    <t>Remove coverage of the priority field unless it is explicitly transmitted in the frame somehow.</t>
  </si>
  <si>
    <t>Item 4 eludes to priority but it is not part of the frame.  How does the reciever obtain this value?</t>
  </si>
  <si>
    <t>Remove coverage  of the priority field unless it is explicitly transmitted in the frame somehow.</t>
  </si>
  <si>
    <t>Roaming item #3 does not provide sufficient detail for how a STA can authenticate to a new AP via the old AP.  IEEE 802.1X does not provide such a protocol as its state machine implies that ports and authentication can only be established from the wireless side and not the wired.</t>
  </si>
  <si>
    <t>Remove this item from the list, or provide full details of how this authentication is to occur in the Tgi draft.  Discussions with the 802.1 demonstrated that 802.1aa would not address this in the short term as well as them having concerns as to the validity for this approach.</t>
  </si>
  <si>
    <t>Pg. 60, line 39 "…one or more PMK" should be "…one or more PMKs"</t>
  </si>
  <si>
    <t>included in comment</t>
  </si>
  <si>
    <t>8.4.4</t>
  </si>
  <si>
    <t>The purpose of including cipher suites in the beacons and probe responses is to advertise capabilities.  How else would STAs determine if they can communicate compatibly?</t>
  </si>
  <si>
    <t>Remove the last sentence of the first paragraph and the first informational note in this clause.  While, say STA-STA links may use different pairwise ciphers, the STA should not be prohibited from advertising the supported ciphers in its beacons and probe responses.</t>
  </si>
  <si>
    <t>The text "1. Pre-authentication. During pre-authentication, a STA is not associated to the AP to which it is attempting to pre-authenticate. Therefore, blocking data MSDUs is not required during pre-authentication by the AP to which it is attempting to pre-authenticate. "  Implies that a STA can initiate a pre-auth and thus allow any data MSDU to flow through.  This seems wrong.</t>
  </si>
  <si>
    <t>If the STA is not associated to the AP, even in pre-auth data MSDUs must still be blocked.  Only EAPOL MSDUs intended for that AP may pass through, but others should remain blocked.  Suggestion is to remove this numbered item.</t>
  </si>
  <si>
    <t>Insert "KeyID Count and KeyID List" within the sentence "The Group Key Cipher Suite field, Pairwise Cipher Suite Count field, the Pairwise Cipher Suite List field, Authentication and Key Management Suite Count field, the Authentication and Key Management Suite List field, and RSN Capabilities field are optional.".</t>
  </si>
  <si>
    <t>Consistent capitalization, page 23, line 24.</t>
  </si>
  <si>
    <t>Capitalize "Beacon" and "Probe Response".</t>
  </si>
  <si>
    <t>Style, page 24, line 4.</t>
  </si>
  <si>
    <t>Change "list contains 0 or more" to "list contains zero or more".</t>
  </si>
  <si>
    <t>Spelling, page 26, line 34.</t>
  </si>
  <si>
    <t>Change "form" to "from".</t>
  </si>
  <si>
    <t>8.2.2</t>
  </si>
  <si>
    <t>Clause numbering error.</t>
  </si>
  <si>
    <t>There is no clause 8.2.1 between clause 8.2 and clause 8.2.2.</t>
  </si>
  <si>
    <t>8.2.2.2</t>
  </si>
  <si>
    <t>Consistent caplitalization, page 28, line 12.</t>
  </si>
  <si>
    <t>Use consistent capitalization of "Key ID".</t>
  </si>
  <si>
    <t>8.2.2.3</t>
  </si>
  <si>
    <t>Consistent capitalization, page 28, line 29.</t>
  </si>
  <si>
    <t>8.2.2.4.5</t>
  </si>
  <si>
    <t>Consistent capitalization, page 30, lines 8, 9 (three instances).</t>
  </si>
  <si>
    <t>Clause title in error.</t>
  </si>
  <si>
    <t>Change "RSNA-Authentication" to "Pre-RSNA-Authentication".</t>
  </si>
  <si>
    <t>8.2.3.3.5</t>
  </si>
  <si>
    <t>Consistent caplitalization, page 33, line 5.</t>
  </si>
  <si>
    <t>8.3.2.1</t>
  </si>
  <si>
    <t>Style, page 36, line 1.</t>
  </si>
  <si>
    <t>Insert "the" between "key," and "TA".</t>
  </si>
  <si>
    <t>Consistent capitalization, page 36, line 17.</t>
  </si>
  <si>
    <t>Consistent capitalization, page 37, line 1.</t>
  </si>
  <si>
    <t>Consistent capitalization, page 38, lines 10, 14.</t>
  </si>
  <si>
    <t>Consistent spacing, page 52, lines 25, 27.</t>
  </si>
  <si>
    <t>Use consistent spacing for "Key ID".</t>
  </si>
  <si>
    <t>Consistent format, page 53, line 15.</t>
  </si>
  <si>
    <t>Use consistent format for "Key ID".</t>
  </si>
  <si>
    <t>Figure 29, the variable "PN" shows up twice.  One instance is the local copy and one instance is the copy extracted from the frame.</t>
  </si>
  <si>
    <t>Differentiate the two instances of "PN", perhaps calling one PN and the other PN' [PN prime].</t>
  </si>
  <si>
    <t>8.3.3.5.3</t>
  </si>
  <si>
    <t>The description for the Address element in the KeyIdentifier table states "This parameter is valid only when the 'key type' is …). But there is actually no key type element in the KeyIdentifier table. This description (copied from the SETKEY primitive) is not applicable for the DELETEKEY primitive.</t>
  </si>
  <si>
    <t>Rewrite the desscription and/or provide additional elements to complete the KeyIdentifier.</t>
  </si>
  <si>
    <t>10.3.8.1.2</t>
  </si>
  <si>
    <t>N</t>
  </si>
  <si>
    <t>Clause is referenced but no change is indicated.</t>
  </si>
  <si>
    <t>Remove the Clause reference (right above the "Add the following Clauses after….)</t>
  </si>
  <si>
    <t>11.4.1</t>
  </si>
  <si>
    <t>T</t>
  </si>
  <si>
    <t>N</t>
  </si>
  <si>
    <t>Second line in item b). 'pairwaise' is a typo.</t>
  </si>
  <si>
    <t>Change to 'pairwise'. Also suggest to run spell check before each version is issued.</t>
  </si>
  <si>
    <t>11.4.1</t>
  </si>
  <si>
    <t>E</t>
  </si>
  <si>
    <t>Y</t>
  </si>
  <si>
    <t>Item b) states "if the MLME-ASSOCIATE.request contained an RSN IE with 'only one' pairwise key…". This statement seems to indicate RSNA can not be established if the RSN IE contains more than one cipher suites. However, item (a) does not seem to use the same criteria to determine if this association is an RSNA. To permit only one cipher suite, it should be specified in Clause 10.3.6.3. 2 that the RSN IE parameter in the MLME-ASSOCIATE.request primitive to contain only one cipher suite.</t>
  </si>
  <si>
    <t>Place the 'only-one' restriction on Clause 10.3.6.3.2.</t>
  </si>
  <si>
    <t>11.4.1</t>
  </si>
  <si>
    <t>N</t>
  </si>
  <si>
    <t>Second line in item b). 'pairwaise' is a typo.</t>
  </si>
  <si>
    <t>Change to 'pairwise'. Also suggest to run spell check before each version is issued.</t>
  </si>
  <si>
    <t>11.4.3</t>
  </si>
  <si>
    <t>T</t>
  </si>
  <si>
    <t>N</t>
  </si>
  <si>
    <t>Item b), 2nd sentence. 'ws' and RSNA should be 'was'.</t>
  </si>
  <si>
    <t>Change 'ws' to 'was'.</t>
  </si>
  <si>
    <t>11.4.3</t>
  </si>
  <si>
    <t>T</t>
  </si>
  <si>
    <t>N</t>
  </si>
  <si>
    <t>Since the RSN IE contains a single version number, this requirement "A STA shall request the highest Version field value it supports among all those a peer STA advertises" is confusing.</t>
  </si>
  <si>
    <t>Change to "A STA shall request the highest version field value it supports that is less than or equal to the version advertised by the peer STA."</t>
  </si>
  <si>
    <t>Informative note: The Supplicant of a STA should silently discard IEEE 802.1X messages not received from the AP  It's somewhat difficult for a STA to discard a message that was "not received".</t>
  </si>
  <si>
    <t>Delete this note.  The last sentence in 8.4.5.1 is the correct statement, and is normative.</t>
  </si>
  <si>
    <t>"If neither caching nor pre-authentication is not used," is incorrect.</t>
  </si>
  <si>
    <t>Remove "not".</t>
  </si>
  <si>
    <t>If both sides assert possession of a cached PMK and the 4-Way Handshake fails both sides must delete the cached PMK for the selected KEYID" should be normative.</t>
  </si>
  <si>
    <t>Change "must" to "shall".</t>
  </si>
  <si>
    <t>Conflicting requirements for which PTK is used to protect the GTKs.  Only one pairwise TK can be installed in the MAC per peer STA at a time.</t>
  </si>
  <si>
    <t>Change "Each Authenticator also uses the PTK" to "Each Authenticator uses the KCK and KEK portions of the PTK"</t>
  </si>
  <si>
    <t>The GTK plumbing race condition has been eliminated by the changes to the 4-way handshake.  Item 2 needs to be updated to reflect elimination of race condition.</t>
  </si>
  <si>
    <t>In item 2, make use of deauth mandatory in ESS.</t>
  </si>
  <si>
    <t>PMK identifier definition is ambiguous for IBSS.</t>
  </si>
  <si>
    <t>Change definition to "PMKID = HMAC-SHA1-128(PMK, "PMK Name" || Authenticator MAC Addr || Supplicant MAC Addr)"</t>
  </si>
  <si>
    <t>EAPOL-Key frame format changes for GTK inclusion are not extensible.</t>
  </si>
  <si>
    <t>Send GTK in a TLV structure that contains all relevant info (e.g. Key GTL Len).  RSN IE is sent as a TLV structure, GTK should be done the same, future extensions should also be done using TLVs.</t>
  </si>
  <si>
    <t>Key Data Length description is not correct.</t>
  </si>
  <si>
    <t>Should be length of KEYID, if present, for message 1.  Should be sum of RSN IE length plus encrypted GTK length for message 3.</t>
  </si>
  <si>
    <t>Key Data.  4-Way Message 1: This field shall contain a KEYID." should be conditional on use of key caching.</t>
  </si>
  <si>
    <t>Make inclusion of KEYID conditional on key caching support by both authenticator and supplicant.</t>
  </si>
  <si>
    <t>Use of EAPOL-Key() in figure 36 does not match definition of EAPOL-Key() functionm in clause 8.5.2.2.</t>
  </si>
  <si>
    <t>Really the draft should refer entirely to 802.1AA or 802.1X. Otherwise a clause is needed somewhere explaining the relationship</t>
  </si>
  <si>
    <t>8.4.8 Last paragraph</t>
  </si>
  <si>
    <t>This paragraph starting "The AP may queue…" makes no sense. The same applies to any of the handshake messages which is AP can't send. The fact that it queues it and then discards it doesn’t mean it should always disassociate - it might vreate a new message after discarding the first</t>
  </si>
  <si>
    <t>Delete this paragraph</t>
  </si>
  <si>
    <t>Edney-Jon</t>
  </si>
  <si>
    <t>5.9.2</t>
  </si>
  <si>
    <t>E</t>
  </si>
  <si>
    <t>N</t>
  </si>
  <si>
    <t>(Figure.1 in redlined version) I think Association Response have no security parameter.</t>
  </si>
  <si>
    <t>Remove the "(Security Parameters)".</t>
  </si>
  <si>
    <t>5.4.3.2</t>
  </si>
  <si>
    <t>E</t>
  </si>
  <si>
    <t>N</t>
  </si>
  <si>
    <t xml:space="preserve">It is better to note that In IBSS no 802.11  authentication is required,  but IBSS station shall be able to recognise Deauthentication Frame in order to delete TKs. See the last sentence of clause 5.9.3.1. </t>
  </si>
  <si>
    <t>Add some clarification text.</t>
  </si>
  <si>
    <t>7.3.2.9</t>
  </si>
  <si>
    <t>E</t>
  </si>
  <si>
    <t xml:space="preserve">Redlined draft Page 29 line 14: 'A STA sets the Cached PMK bit to zero in an associate or re-associate request.' Is this correct? Is PMK caching only signaled by including a KEYID without asserting the cached PMK bit? </t>
  </si>
  <si>
    <t>If correct, do nothing. Otherwise clarify when the Cached PMK bit is set by the STA.</t>
  </si>
  <si>
    <t>Redlined draft Page 16 figure of 4-way handshake: what's ANonce doing in message 4?</t>
  </si>
  <si>
    <t>Remove ANonce from Message 4.</t>
  </si>
  <si>
    <t>Redlined draft Page 57 bullet 4: talks about two key confirmation handshakes. This has now become one.</t>
  </si>
  <si>
    <t>Change text to reflect Group key handshake is embedded in 4-way, certainly for first association.</t>
  </si>
  <si>
    <t>Section illegal data transfer bullet 2) talks about a race condition when the STA sends a Deauthenticate in an ESS. Do we leave understanding the actual race condition as an exercise to the reader or do we care to explain why?</t>
  </si>
  <si>
    <t>Just wondering whether we should explain the race condition or leave it this way.</t>
  </si>
  <si>
    <t>Pairwise/Group bit description adds: "The STAKey bit shall be 0 when this bit is used." The pairwise/group bit is always present, so it is probably confusing as to when it is 'used'. What should it be set to if it's not used, etc.?</t>
  </si>
  <si>
    <t>Clarify interworkings of Pairwise/Group and STAKey bits some more. It's obvious if you know how it works, but it might be confusing for a new reader.</t>
  </si>
  <si>
    <t>Key Data Length field mentions length includes the RSN IEs in the 3rd message, but doesn't mention the GTK. It also doesn't include the KEYID length in message 1.</t>
  </si>
  <si>
    <t>Include GTK and KEYID in description of Key Data Length field. Also update informative note, as it's not only the GTK in the Key Data anymore.</t>
  </si>
  <si>
    <t>Possiblity of adding KEYID to M1 should be mentioned.</t>
  </si>
  <si>
    <t>Zwemmer-Arnoud</t>
  </si>
  <si>
    <t>Clause 2, pg. 4, line 43</t>
  </si>
  <si>
    <t>"Temporal MIC Key" not bold.</t>
  </si>
  <si>
    <t>Make bold.</t>
  </si>
  <si>
    <t>Clause 5.9.2, Figure 3</t>
  </si>
  <si>
    <t>Figure 2 did not print correctly.  It looks fine in Word, but did not print.</t>
  </si>
  <si>
    <t>Fix Figure 2 for printing.</t>
  </si>
  <si>
    <t>Clause 5.9.2, pg. 15, lines 46.</t>
  </si>
  <si>
    <t>"The EAP authenticaion process starts when the AP sends the EAP-Request (shown in Figure 2) or the STA sends the EAPOL-Start message.  The text indicates that an EAP-Request or an EAPOL-Start message is sent when using PSK.  When using PSK, these messages are not required.  There is no EAP authentication with PSK.</t>
  </si>
  <si>
    <t>Delete sentence.</t>
  </si>
  <si>
    <t>Clause 5.9.3.1, line 23</t>
  </si>
  <si>
    <t>Reads "by deleting any TKs to that STA."</t>
  </si>
  <si>
    <t>Change to "by deleting any TKs associated with that STA."</t>
  </si>
  <si>
    <t>Clause 5.9.3.2, pg. 15, line 32</t>
  </si>
  <si>
    <t>Reads "The 4-Way Handshake from S1 to S2 and Group Key Handshake".</t>
  </si>
  <si>
    <t>Change to "The 4-Way Handshake from S1 to S2 and optional Group Key Handshake".</t>
  </si>
  <si>
    <t xml:space="preserve">(Figure 15 in redlined version) The phase 2 key mixing box in TKIP decapsulation block diagram should have Temporal Key input. </t>
  </si>
  <si>
    <t>8.5.2.1</t>
  </si>
  <si>
    <t>N</t>
  </si>
  <si>
    <t>It is better to note that the STA to STA link key can be different from the group key used in the BSS.</t>
  </si>
  <si>
    <t>10.3.15</t>
  </si>
  <si>
    <t>E</t>
  </si>
  <si>
    <t>N</t>
  </si>
  <si>
    <t xml:space="preserve">In order to confirm they are not fragmentation attacked, one should confirm that PNs of MPDUs in an MSDU are received sequential at AES-CCM reception processing. </t>
  </si>
  <si>
    <t xml:space="preserve">Add the confirmation procedure in AES-CCM reception. </t>
  </si>
  <si>
    <t>Adachi-Tomoko</t>
  </si>
  <si>
    <t>5.9.3.2</t>
  </si>
  <si>
    <t xml:space="preserve">Why must there be 2 4-way handshakes between 2 STAs in an IBSS?  This implies that 2 PTKs are derived when only 1 is needed. It is true that each STA has it's own broadcast key and must engage in 2 gtk handshakes, but each is initiated by each STA.    Many race conditions can occur in the PTK establishment as there are now two independent handshakes between each STA pair.  Who initiates the 4-way handshake?  Which of the 4-way handshakes will take precedence? </t>
  </si>
  <si>
    <t>A single 4-way handshake between each STA pair is necessary.  If each STA commences a 4-way handshake then specify an ordering (for example: the STA with the highest MAC address) shall be the initiator of the 4-way handshake.  This will obviate the need for a second 4-way handshake as well as avoid race conditions of PMK usage.  Document 03/657 describes the race conditions and problems with using 2 4-way handshakes and provides better alternatives.</t>
  </si>
  <si>
    <t>5.9.3.4</t>
  </si>
  <si>
    <t>Figure 7 implies that there really is a single authentication and 4-way handshake between two STAs whereas the text states each STA needs to initiate this.  So, at which point do the 2 STAs know they can secure communications between each other?</t>
  </si>
  <si>
    <t>Delete first sentence and reword the 2nd sentence - "A receiver shall discard any MPDU that is received with its constituent PN less than or equal to the replay counter and shall increment the value of dot11RSNAStatsCCMPReplays for this key."</t>
  </si>
  <si>
    <t>Clause 8.4.1, pg 59, line 25</t>
  </si>
  <si>
    <t>Reads "depending on which set the key."</t>
  </si>
  <si>
    <t>Change to "depending on which handshake set the key."</t>
  </si>
  <si>
    <t>Clause 8.4.1, pg 60, lines 13</t>
  </si>
  <si>
    <t>Reads "The STA may then use".  Open System Authentication is mandatory in an ESS.</t>
  </si>
  <si>
    <t>Replace with "The STA then uses".</t>
  </si>
  <si>
    <t>Clause 8.4.1, pg 60, line 26</t>
  </si>
  <si>
    <t>Reads "lever"</t>
  </si>
  <si>
    <t>Since PSK's are effectively PMKs it is feasible to equate these.  However, since we are naming PMKs and their identifiers are a function of the PMK, it would be unsafe to include PSK as a "cached PMK".</t>
  </si>
  <si>
    <t>At minimum, an informative note should be added that indicates Cached PMK's are only used in the context of 802.1X authentication and do not apply for PSKs.  The alternative suggestion is to choose a means to name the PMK's using a straight hash that is independent of the PMK/PSK itself.</t>
  </si>
  <si>
    <t>The use of each STA's authenticator to initiate 4-way handshakes leads to several issues encompassing security and synchronization issues.  If would be simpler to enforce a rule such as lower MAC is Authenticator to only necessitate a single 802.1X authentication and 4-way handshake.</t>
  </si>
  <si>
    <t>Suggested in comments. Document 03/657 also explains the problems and better alternatives for better supporting IBSS.</t>
  </si>
  <si>
    <t>8.5.1.2</t>
  </si>
  <si>
    <t>The reuse of the PMK for deriving its KEYID may be unsafe.  In particular, if it is misused for naming the PSK.  It would be preferable if nonces and an unkeyed hash function were used.</t>
  </si>
  <si>
    <t>Alternatives are presented in document 03/657, please consider them as better means of PMKID than what is specified in the draft.</t>
  </si>
  <si>
    <t>Figure 5: Lines are missing</t>
  </si>
  <si>
    <t>Complete the figure.</t>
  </si>
  <si>
    <t>Figure 6: Lines are missing</t>
  </si>
  <si>
    <t>Figure 7: Lines are missing</t>
  </si>
  <si>
    <t>Figure 16:  The term "Data &gt;= 1 octet" should be aligned with the term used in figure 11 and figure 30.</t>
  </si>
  <si>
    <t>Change term to "Data (PDU) &gt;=1 octet".</t>
  </si>
  <si>
    <t>The CCM encryption is an essential procedure and should be added to the document (e.g. Annex) instead of referring to an external document (draft-housley-ccm-mode-02.txt) which even does not have a number yet.</t>
  </si>
  <si>
    <t>In the sixth paragraph, there appears to be the implication that a legacy station that does not support key mapping can not support pairwise keys. I don't believe that this is correct.</t>
  </si>
  <si>
    <t>Please revise accordingly.</t>
  </si>
  <si>
    <t>(Original recommended change from LB #52) Provide some justification for this change, and document it within the draft standard.
(Additional comments added during LB #57) Based on the task groups response that none of this is layer 1 or 2 functionality it seems like the task group should be disbanded.  I think that several people have worked hard to define this standard, and believe that the given the detail involved in this specification that this functionality is tightly coupled to layer 1 or 2 functions in some way.  I believe the task group should withdraw that portion of the response at a minimum, and reconsider the recommended change I originally proposed.
The task group responded to this comment as follows: 
"To date there were no complete proposals made by anybody for using the management frames for the authentication that were secure, and that were acceptable by the Task Group.  End user authentication via 802.1X is extensible to multiple PHYs and end user authentication by nature involves upper protocol layers.  Whether EAPOL frames are sent via data frames or encapsulated in management frames doesn't change the nature of the frames, which are upper level protocol frames.  Also, I am unaware of IEEE standards that attempt to justify the decisions that went into that standard; doing so for all decisions would expand the standards beyond all reasonable (or unreasonable) expectations. The standard is the standard, and speaks for itself; adding in all the other possible options that were rejected with reasons for that rejection would only confuse the audience".
At first this response seemed reasonable to me as I felt it provided the justification that I required, however, at the end of this response the statement is made "Also, I am unaware of IEEE...".  I thought that the GROUP was supposed to respond to my comment, NOT an INDIVIDUAL.  The response to this comment would lead me to believe that this standard is not being developed by a group of industry representatives, but rather by a single individual.  I request that this comment be re-addressed by the task group as a whole.</t>
  </si>
  <si>
    <t>From the minutes of the IEEE 802.11 TGi Ad-Hoc of August 2003:
Comment 745 rejection 
1. The 1999 802.11 standard makes the assumption that there is no session oriented information until after 802.11 Association.  A security association cannot be constructed without the presence of a session.
2. Pre-authentication would not be forwardable across the DS if authentication were to occur using 802.11 MAC authentication frames.  This would limit the flexibility of pre-authentication design.
3. The task group felt is was advantageous to utilize the existing 802.1X EAPOL frames for authentication rather than invent new 802.11 specific frames for this purpose.  When 802.11 1999 was passed, there was no standard for 802 authentication.  However, since then 802.1X has been passed and 802.11i has decided to leverage that standard.  
4. The task group felt it was important to remove authentication from the MAC since 802.11 is not the appropriate place to define authentication mechanisms.
Straw Poll by Dave Halasz
For the four reasons stated above, comment 745 should be rejected.
Discussion:
None
Result: 15-0-1
Working group vote in Singapore passed 19-0-0</t>
  </si>
  <si>
    <t xml:space="preserve">The counter-measures represent a compromise, to do what is feasible within the MIP constraints of legacy equipment. As a compromise, it makes many unhappy, because TKIP becomes inapplicable to some market segments. But TKIP also fails to provide the security guarantees of the more robust design based on AES, so makes the security community unhappy.
The comment suggests that failure to receive data is the only critical problem. But it is just as dangerous to interpret forged data as authentic. The suggested change increases the chance of undetected forgery, and this is a dubious bargain.
Vote: 15-1-0 Motion passes
</t>
  </si>
  <si>
    <t>The test vectors already have the TSC0 and 1 bytes reversed</t>
  </si>
  <si>
    <t>deleted ptkid</t>
  </si>
  <si>
    <t>(Comment #409 from LB#57) The final sentence of item #4 states "…opening the control port to permit general data traffic to pass…".  This is not true as the group keys have not yet been negotiated, and broadcast/multicast traffic is still data traffic.</t>
  </si>
  <si>
    <t xml:space="preserve">(Recommended Change from LB#57) Replace the word "data" with the phrase "directed data".
(Letter Ballot #60 Recommended Change) The task group responded with "See clause 8 for the details.  Clause 5 is only an informative overview, not normative anyway.…".  Just because a section is information does not mean that it should not be technically correct.  This is a direct reflection on the quality of the work produced by the IEEE, and I would think that such an attitude would be unacceptable.  Replace the word "data" with the phrase "directed data".
</t>
  </si>
  <si>
    <t>(Comment #412 from LB#57) This clause provides examples of 4-way handshakes between devices involved in an IBSS.  I would expect an "example" to be informative text, yet the statement "…the unicast key used between any two STAs is from the 4-Way Handshake initiated by the STA with the lowest MAC address" is made that appears to state what is intended to be normative behavior.</t>
  </si>
  <si>
    <t>(Recommended change from LB#57) Separate the normative text of this section to make it more clear what a STA is expected to do, or make all this text informative.  If the text is made informative then new text will need to be added to describe how the preferred key is selected in an IBSS.
(Recommended change from LB#60) The task group responded to this comment on LB#57 with the statement "All section 5 is informative".  Although I might agree with this comment, it does not resolve my fundamental issue with this text, which is clearly stating a normative behavior that appears to be needed to utilize these services in an IBSS.  Refer back to the recommended change previously submitted (above), and provide a resolution that satisfies that recommended change.</t>
  </si>
  <si>
    <t>There is an informative note in this clause that states "Since an AP may support ciphers other than TKIP, Beacons and Probe Responses may continue during the 60 second black out time, to allow STAs to associate using ciphers other than TKIP".  This should not be an implementation decision as this information is needed to determine how to build the STA side of the problem.</t>
  </si>
  <si>
    <t>Reintroduce the referenced text in a normative manner.  Additionally clarify the text by stating that the AP shall continue to send Beacons and Probe responses, but that the AP should indicate that it does NOT support TKIP (whatever that means).</t>
  </si>
  <si>
    <t>There is an informative note that states "Since a single multicast frame can trigger multiple MIC Failure reports, to prevent this single frame from forcing a disassociation at the AP, the Michael failure report can provide the TSC value detected in the multicast frame in the EAPOL-Key RSC field.  The access point can discard subsequent Michael Failure reports if the RSC fields are the same".  This appears to be a desirable behavior, and should be required.</t>
  </si>
  <si>
    <t>Make this text normative rather than informative.</t>
  </si>
  <si>
    <t>(Comment #451 from LB#57) This clause does not adequately address the issue of how to discover the communication path that should be used to contact a "new" AP for pre-authentication.  Specifically, it does not address the issue as it relates to contacting Aps on other subnets.</t>
  </si>
  <si>
    <t>(Recommended change from LB#57) Provide a detailed procedure specifying how a STA should contact the new AP.
(Comments added during LB#60) This comment was "Defered to Tgi" during the comment resolution process, but I cannot see how it was resolved, nor was a response provided indicating how it was resolved, yet it was rejected.  Reconsider the previously suggested recommended change, or provide a justification for why this comment was rejected.</t>
  </si>
  <si>
    <t>The last paragraph of this clause states "The AP may queue a Group Key Handshake message it cannot immediately send.  If the AP later deletes this message prior to its transmission, or it is unable to transmit the message, the AP should disassociate the STA".  This is an overly agressive approach to the problem if the STA happens to be having multipath problems, experiencing interference, etc.</t>
  </si>
  <si>
    <t>Replace the text "the AP should disassociate the STA" with "after &lt;timeout&gt; period of time the AP should disassociate the STA", replacing "&lt;timeout&gt;" with a period of time, or method, that provides adequate time for the STA to re-establish the link.</t>
  </si>
  <si>
    <t>(Comment #457 from LB#57) The statement is made "If an AP receives a (re)association request message from a STA that is already associated, it shall delete any PTKs associated with that STA".  Some STAs actually perform this function in order to change their capabilities with an AP (as defined in the capabilities field).  This seems inefficient and does not appear to provide any useful security.</t>
  </si>
  <si>
    <t>(Recommended change from LB#57) Remove the referenced statement, or provide explicit text describing why this behavior is required in a security context.
(Comments from LB#60) The task group responded with "This is not the model that TGi has adopted. Every association requires its own PTK".  I agree that an association may require it's own PTK, but in the case of a STA that is reassociating the security context is valid if the STA has never left the BSS, and this constraint is overly restrictive.  Remove this constraint in the case of a reassociation as previously recommended.</t>
  </si>
  <si>
    <t>The task group does not appear to have met the requirements of a recirculation ballot as there appear to be several comments from LB#57 that were never addressed.</t>
  </si>
  <si>
    <t>This ballot should be discarded and reissued once the task group has correctly provided resolutions to all comments.</t>
  </si>
  <si>
    <t>(Comment #1995 from LB#52) The roaming procedure indicates that a STA may initiate a pre-authentication with an AP in the ESS via an already existing association.  It does not indicate how one obtains the information needed to communicate with the new AP, and relies on the assumption that the network infrastructure supports a back end authentication.
(Comment #389 from LB#57) I had asked to have a new process defined that does not rely on the DS (see suggested resolution), and was told "TGI has elected not to address fast roaming at this time", yet there were polls taken at the 802.11i meeting in Dallas, May 2003 that indicated an overwhelming need/support for a fast roaming/handoff solution.  The task group appears to be confused about what it feels the scope of it's responsibilities are since the people present at the meeting were also the ones that provided the above quoted response to my original comment.  Based on the polls (which I believe constitutes a more accurate representation of the body than the one resolving comments), I believe that this specification cannot be considered complete without a fast handoff/roaming solution.
The task group has now indicated that "Tgi has included named PMK caching and Tgi suggest that a SG be formed to determine if any additonal work is required".  Named PMK caching places an undue burden on devices with limited resources.  Even with this change I still feel that this comment has not been adequately addressed.  The formation of a study group is not guaranteed to resolve the issue, and seems to be duplicating work that is the responsibility of an already active task group, TGi.</t>
  </si>
  <si>
    <t xml:space="preserve">Disband the newly formed study group, and address this issue within TGi as it should be.  Define a new fast handoff/roaming procedure that does not rely on the ability to communicate with the new AP via the DS.  Several such proposals have been presented to date, but I believe that either documents IEEE 03/008 or IEEE 03/241r3a provide an adequate solution to the problem and recommend adopting one of these proposals.
</t>
  </si>
  <si>
    <t>Amann-Keith</t>
  </si>
  <si>
    <t>Figure 1 and text below indicates that the 802.1x port is blocked and the uncontrolled port is open only for EAPOL messages. This is not what the pseudo code says.  The pseudo code says the uncontrolled port is outside the AP.</t>
  </si>
  <si>
    <t>Remove "AP's" from "AP's 802.1x port blocked for STA.  Uncontrolled port open to EAPOL messages</t>
  </si>
  <si>
    <t xml:space="preserve">Pg 14 line 2 "the ap changes the state of the IEEE 802.1x access port, opening the controlled port to permit general data traffic to pass to the DS"  Does not take into account the AP does not control the uncontrolled port </t>
  </si>
  <si>
    <t>Change sentence to; the state of the 802.1x access port is changed giving control to the AP opening the controlled port to permit encrypted general data traffic to pass to the DS.</t>
  </si>
  <si>
    <t>5</t>
  </si>
  <si>
    <t>Figures 5 6 and 7 are unclear</t>
  </si>
  <si>
    <t>the boxes for "Sn" need to extend through the arrows.</t>
  </si>
  <si>
    <t>"This specificition defines no vendor specific authentication and key mangagement suites.  The category "Vendor Specific" is reserved as a standard way for vendors to introduce proprietary suites" However table 2 shows the term "any" for "other."  Any includes 0-6</t>
  </si>
  <si>
    <t>Change "Reserved 6-255" to "Vendor Specific OUI/Reserved*"  Include a note *Should be zero unless there is a vendor specific OUI.  Remove "other" row. For both table 1 and 2</t>
  </si>
  <si>
    <t>The definition of Pre_RSNA has now been changed to include devices able to upgrade to TKIP, but can not perform CCMP.  Therefore RSNA Capable Equipment is Pre-RSNA.  This is not what 8.1 says</t>
  </si>
  <si>
    <t>Replace "STA" in second to last normative sentence in paragraph with "Pre-RSNA Devices.  Delete last sentence.</t>
  </si>
  <si>
    <t>Line 20 pg 35 needs 2 spaces after sentence</t>
  </si>
  <si>
    <t>Use accepted engish practices.</t>
  </si>
  <si>
    <t>"The Requirement to disassociate all stations using TKIP will include those using CCMP as a pairwise cipher if they are also using TKIP as a group cipher" is normative because it is a requirement.</t>
  </si>
  <si>
    <t>Make Informative note normative.</t>
  </si>
  <si>
    <t>4th bullit references 8.3.3.4.1 which references 8.3.3.3.2. Why not just reference 8.3.3.3.2 directly?</t>
  </si>
  <si>
    <t>reference 8.3.3.3.2 directly</t>
  </si>
  <si>
    <t>You have two informative notes on the top of page 62 that say the same thing</t>
  </si>
  <si>
    <t>Get rid of the one with the bullits.</t>
  </si>
  <si>
    <t>Second paragraph; "In an RSN an AP shall not associate with pre_RSNA STAs,…" Should reference RSNA-Capable STAs</t>
  </si>
  <si>
    <t>Change text to "In an RSN an AP shall not associate with RSN Capable STAs,…"</t>
  </si>
  <si>
    <t>First sentence.  According to the pseudocode the AP or STA do not actually block non 802.1x data in the uncontrolled port.  Additionally 802.1x does not reference an AP or STA making this statement confusing.</t>
  </si>
  <si>
    <t>Take out "STA's" and "AP's" in that sentence.</t>
  </si>
  <si>
    <t>The informative note says that an AP may allow specific MSDU's to flow through the authenticators uncontrolled port.  How can this happen if the privacy bit is set?</t>
  </si>
  <si>
    <t>Enable this vital feature for real.</t>
  </si>
  <si>
    <t>Pg 65 Informative note makes reference to AP's Authenticator.  This is confusing since the full authenticator may not be within the AP</t>
  </si>
  <si>
    <t>Replace "AP's Authenicator" with "Authenticator"</t>
  </si>
  <si>
    <t>In the informative note in 8.4.5 it is stated an AP may allow specific MSDU's to flow through the authenticators uncontrolled port. Yet 8.4.10.1 prohibits this</t>
  </si>
  <si>
    <t>Allow the hotspot scenario to happen.</t>
  </si>
  <si>
    <t>Line 22 "The Protocol supplies no mechanism to identify the correct PMK to use."  what about named PMK?</t>
  </si>
  <si>
    <t>Delete line</t>
  </si>
  <si>
    <t>Waitupto60() does not exist</t>
  </si>
  <si>
    <t>Delete this routine from 8.5.6.3</t>
  </si>
  <si>
    <t xml:space="preserve">Pg 60 lines 36-47 (#2 of A STA roaming within an ESS establishes a new secority association by 1 of 2 schemes -- references Key ID.  This should be PMK ID as defined previously 8.4.1.   </t>
  </si>
  <si>
    <t>Change all instances of Keyid with PMKID in lines 35-45 pg 60</t>
  </si>
  <si>
    <t>"If it does not have a cached PMK for …" should be "if it does not have a cached PMK for any of the supplied…"</t>
  </si>
  <si>
    <t>There is a mandate in an informative note.  How can this be?  This wording is confusing</t>
  </si>
  <si>
    <t>Reference the section that the mandate is in the normative section.</t>
  </si>
  <si>
    <t>Lines 23-25 "If the STA believes that the AP has cached it's PMK, the STA may utilize PMK caching (Clause 8.4.6.2) during it's (re)association. " The next sentence goes on to talk about pre-authentication.  It implies that pre-authentication is the only way a PMK can be cached.  This is not true.</t>
  </si>
  <si>
    <t>Delete second sentence in paragraph.</t>
  </si>
  <si>
    <t>Line 39 Key ID should be PMK ID as defined in 8.4.1</t>
  </si>
  <si>
    <t>Line 38-41 The PMK Caching bit, the behavior in regards to it is not fully specified in this paragraph</t>
  </si>
  <si>
    <t>Insert a paragaph before the 3'rd paragraph (line 38) that states "An AP advertizes it's PMK caching ability by asserting the PMK Caching bit in probe responses and beacons."</t>
  </si>
  <si>
    <t xml:space="preserve">There is abiguouity in PMK caching defintion.  </t>
  </si>
  <si>
    <t>Insert the sentence "Any PMK ID's in a (re)association request shall be ignored if the PMK caching bit is not set." after "If it does not have a valid PMK it clears the bit in its (re)association request."</t>
  </si>
  <si>
    <t>There is a race condition between when the keys are set in the supplicant, and it can transmit encrypted frames, and when the keys are set in the Authenticator which will cause the AP to disassociate the STA.  The behavior is defined in 8.4.10.1 and 8.5.3</t>
  </si>
  <si>
    <t>Either put a note in 8.4.10.1 describing this race condition and discard/hold packets until the MLME.setkeys come into place, or set the RX key up after the second message.</t>
  </si>
  <si>
    <t>4-way handshake analysis, the description of what happens during each key does not include when the MLME.Setkeys is performed.</t>
  </si>
  <si>
    <t>Put the MLME setkey in the appropriate places in the informative section.</t>
  </si>
  <si>
    <t>State machine does not include cases where the other side starts sending data out of order, causing a deauth</t>
  </si>
  <si>
    <t>Include this state transition</t>
  </si>
  <si>
    <t>Lefkowitz-Martin</t>
  </si>
  <si>
    <t>8.4.6.1  Pre-authentication and key management</t>
  </si>
  <si>
    <t>During the SF meeting it was suggested that Pre-Authentication was broken and only worked for certain infrastructures. If this is so I feel uncomfitable voting yes.</t>
  </si>
  <si>
    <t>If pre-authentication is required then the actual configuration were it works needs to be clearly labled.</t>
  </si>
  <si>
    <t>8.4.6.2 Cached PMKs and Key Management</t>
  </si>
  <si>
    <t xml:space="preserve">Whenever keys are cached theirs a chance that they can and will get out of sync. </t>
  </si>
  <si>
    <t>It seems like the AS should have a way of double checking whether cached keys are valid.</t>
  </si>
  <si>
    <t>McIntosh-William</t>
  </si>
  <si>
    <t>page 61, lines 11 - 17. Scheme 3 assumes that the DS can transmit 802.1X frames.  This only works if the DS has no 802.1X enable devices or 802.11i has its own version of 802.1X</t>
  </si>
  <si>
    <t>Add to this section text that limits this to a DS that can support 802.1X or add an addendum on running this altered 802.1X on a new ethertype.  Or drop Pre-auth from the specification.</t>
  </si>
  <si>
    <t>page 66, line 14 only says that pre-auth relies on 802.1X.  It makes no mention of DS support to transmit EAPOL frames</t>
  </si>
  <si>
    <t>Add to this sentence text that limits this to a DS that can support 802.1X or add an addendum on running this altered 802.1X on a new ethertype.  Or add text after line 13 on when Pre-authentication is not used.  Or drop Pre-auth from the specification.</t>
  </si>
  <si>
    <t>Page 65 lines 40 - 42 describes STA behavour on 802.1X failure, but not AP's behaviour.</t>
  </si>
  <si>
    <t>Add section that AP shall disassociate if authentication fails.</t>
  </si>
  <si>
    <t>This clause stipulates use of essentially 2 802.1X processes, with each STA acting as both a Supplicant and Authenticator.  No provision is made for when one of the Authenticators enters re-authenticate state and sends and EAPOL-Start to a connected Supplicant.  This can produce an out of balanced situation since the process is to wait for both 802.1X exchanges to run and then throw out one PMK and use the other.  A mechinism is needed to trigger the other side.  Thus the AS with the shortest timeout wins.</t>
  </si>
  <si>
    <t>Add text that if the STA's Authenticator enters its re-authenticate state and sends an EAPOL-Start to the other STA's Supplicant, this process is to run to completion, and if successful, the opposite process MUST be started.  If either porcess fails, then the STAs MUST disassociate.  Note that this produces the obvious DOS attack of sending just an EAPOL-Start and nothing else.  This may also require a change in the state machines in 8.5.5 and 8.5.6</t>
  </si>
  <si>
    <t>Moskowitz-Robert</t>
  </si>
  <si>
    <t>8.5.7</t>
  </si>
  <si>
    <t>F5.1</t>
  </si>
  <si>
    <t>F9</t>
  </si>
  <si>
    <t>8.3.2.3.1</t>
  </si>
  <si>
    <t>8.3.3.3.6</t>
  </si>
  <si>
    <t>2.0</t>
  </si>
  <si>
    <t>1</t>
  </si>
  <si>
    <t>8.5.3.5.4</t>
  </si>
  <si>
    <t>F</t>
  </si>
  <si>
    <t>8.0</t>
  </si>
  <si>
    <t>Clause for sorting
(Took off page #, etc.)</t>
  </si>
  <si>
    <t>Main Clause
(Only the first digit)</t>
  </si>
  <si>
    <t>Index</t>
  </si>
  <si>
    <t>Comment
Type
(E or T)</t>
  </si>
  <si>
    <t>8.4</t>
  </si>
  <si>
    <t>10</t>
  </si>
  <si>
    <t>11</t>
  </si>
  <si>
    <t>6</t>
  </si>
  <si>
    <t>8.7</t>
  </si>
  <si>
    <t>Tag</t>
  </si>
  <si>
    <t>State</t>
  </si>
  <si>
    <r>
      <t>R</t>
    </r>
    <r>
      <rPr>
        <b/>
        <sz val="10"/>
        <rFont val="Arial"/>
        <family val="2"/>
      </rPr>
      <t xml:space="preserve">eject or </t>
    </r>
    <r>
      <rPr>
        <b/>
        <sz val="10"/>
        <color indexed="10"/>
        <rFont val="Arial"/>
        <family val="2"/>
      </rPr>
      <t>A</t>
    </r>
    <r>
      <rPr>
        <b/>
        <sz val="10"/>
        <rFont val="Arial"/>
        <family val="2"/>
      </rPr>
      <t>ccept</t>
    </r>
  </si>
  <si>
    <t>Action Taken</t>
  </si>
  <si>
    <t>Total</t>
  </si>
  <si>
    <t>Lead</t>
  </si>
  <si>
    <t>Remaining</t>
  </si>
  <si>
    <t>Pending</t>
  </si>
  <si>
    <t>Accept</t>
  </si>
  <si>
    <t>Reject</t>
  </si>
  <si>
    <t>Description</t>
  </si>
  <si>
    <t>Frank</t>
  </si>
  <si>
    <t>Tim</t>
  </si>
  <si>
    <t>Dorothy</t>
  </si>
  <si>
    <t>Paul</t>
  </si>
  <si>
    <t>Jesse</t>
  </si>
  <si>
    <t>Editoral</t>
  </si>
  <si>
    <t>Dave N.</t>
  </si>
  <si>
    <t>R</t>
  </si>
  <si>
    <t>This draft is on queue to get a rfc number, this will be assigned before sponser ballot</t>
  </si>
  <si>
    <t>Correct in draft</t>
  </si>
  <si>
    <t>Accepted</t>
  </si>
  <si>
    <t>This sentence was added to resolve a previous comment to clarify what should happen under this case</t>
  </si>
  <si>
    <t>802.11 authentication is optional in the 1999 spec but mandatory in ESS. This is unchanged in 802.11i which is why 1b/2b have open auth as mandatory and 3b/4b have open auth as optional. Open auth was not made optional to minize the changes to the 802.11 state mahines.</t>
  </si>
  <si>
    <t>Added reference to section 7.3.2.9</t>
  </si>
  <si>
    <t>The TSF is not used to serialize the packet so is not an example of this</t>
  </si>
  <si>
    <t>Cannot find the use if cypher anywhere in the document</t>
  </si>
  <si>
    <t>Accept except similarly</t>
  </si>
  <si>
    <t>Acceot</t>
  </si>
  <si>
    <t>The note has been removed from the figure since the lengths are already on the diagram</t>
  </si>
  <si>
    <t>Added processing but no added rest since text leaves CCM processing as a black box described in the reference to CCM</t>
  </si>
  <si>
    <t>The difference between the pseudo-code and reference code is whose does the truncation since the reference code is informational it has no impact on the implementation</t>
  </si>
  <si>
    <t>3 stations are uysed to clarify what happens when more than 2 stations are involved</t>
  </si>
  <si>
    <t>Deleeted note</t>
  </si>
  <si>
    <t>We are consisting passing all of the parameters into phase 1 and then using part of it within the pseudocode</t>
  </si>
  <si>
    <t>We are consisting passing all of the parameters into phase 2 and then using part of it within the pseudocode</t>
  </si>
  <si>
    <t>Recommend accept, and add suggested inforamtive note.</t>
  </si>
  <si>
    <t>For a port to be blocked, it must exist, and under our model the 802.1X port does not exist until there is an association. Recommend adding this as an explanatory clause in 8.4.5., bullet 1.</t>
  </si>
  <si>
    <t>The direction set in SF was to leave pre-authentication in the draft. This was reaffirmed by a strawpoll at the Portland meeting voting 5-7-1 to remove pre-authentication.</t>
  </si>
  <si>
    <t>PMK Caching can be used with any technique that populates the PMK at the AP, not just 802.1X.</t>
  </si>
  <si>
    <t>Accept comment. Text of clause 8.4.4.1 needs to be replaced with text describing failure rules if peer isn't configured right. If there is an existing RSNA IBSS, and pre-RSNA tries to join, then need to describe what happens. If 4-Way Handshake fails, then lines 10-11 apply. If 4-Way doesn't fail, then everything is fine. Other case: RSNA STA tries to join pre-RSNA IBSS, same thing, but need to replace "WEP" with "pre-RSN methods". Need informative note warning of down-grade attacks.</t>
  </si>
  <si>
    <t>Recommend accept</t>
  </si>
  <si>
    <t>Recommend accepting the comment. Update the text to say that if during the 4-Way Handshake the peer fails to offer the same group key cipher suite as the local system believes is being used by the IBSS, then it must abort the 4-Way Handshake.</t>
  </si>
  <si>
    <t>Recommend accept. We will address this comment by incorporating the appropriate parts of the pre-authentication white paper and allocate a new Ethertype</t>
  </si>
  <si>
    <t>Recommend accepting comment. Delete the informative note to remove issue from this clause.</t>
  </si>
  <si>
    <t>recommend accept</t>
  </si>
  <si>
    <t>Accept and add informative note of comment 20</t>
  </si>
  <si>
    <t xml:space="preserve">This comment simply disagrees with numerous votes taken by TGi. </t>
  </si>
  <si>
    <t>We recommend deleting the informative note, because it suggests that 802.1X supports a function that 802.1X disallows</t>
  </si>
  <si>
    <t>This comment confuses logical and physical access points. This standard only discusses logical access points. However, we also recommend cleaning up some of the other language in the same infomative note: "will retain" should be "may have cached", and delete the sentence "In this case, the AP's Authenticator may proceed...EAP-Response/Identity."</t>
  </si>
  <si>
    <t>Recommend accept. Remove the text "IEEE 802.11 pre-authentication fails,"</t>
  </si>
  <si>
    <t>Recommend accept, and responding to comment by incorporating text from pre-authentication white paper and by allocating a new Ethertype for pre-authentication</t>
  </si>
  <si>
    <t>Recommend accept. Add a sentence that says if 802.1X authentication fails, then the AP shall disassociate the STA.</t>
  </si>
  <si>
    <t>Checked with commentor and text is sufficient.</t>
  </si>
  <si>
    <t>Motion will be made. Part of LB60 submission that has more than one motion.</t>
  </si>
  <si>
    <t>Proposed change in 7.2.3.10 made in submission.</t>
  </si>
  <si>
    <t>We will state that the GTK will be sent out to the associated stations when the GTK is changed.  What triggers the change of GTK could be anything: detection of possible GTK compromisation, IV exhaustion, or some other reason.</t>
  </si>
  <si>
    <t>Will add a sentence explaining what a stakey is.</t>
  </si>
  <si>
    <t>The Task Group has voted on the scheme that is in the draft is what is desired.</t>
  </si>
  <si>
    <t>The state machine 8.5.6 is for CCMP.  The Michael MIC state machines have been moved to section 8.3.2.3.2</t>
  </si>
  <si>
    <t>Accepted recommended change</t>
  </si>
  <si>
    <t>Existing primitive ie incorrect; should have been MLME-STAKeyEstablished.  Defined in clause 10.3.15</t>
  </si>
  <si>
    <t>We will fix it.</t>
  </si>
  <si>
    <t>The possible tradeoff of your proposal will pull in the time for the supplicant to receive data at the expense of pushing out the time for the supplicant to send data.  There is also a race condition on the AP that is not addressed.  There is not a cmpelling advantage to make this change, but a submission to the Task Group would be entertained.</t>
  </si>
  <si>
    <t>We have changed the text, but not with what was suggested.</t>
  </si>
  <si>
    <t>Recommended Change accepted</t>
  </si>
  <si>
    <t>Default and key mapping keys are applicable to CCMP.</t>
  </si>
  <si>
    <t>Text has been changed.  Please look at the changes to see if it meets your approval.</t>
  </si>
  <si>
    <t>Added</t>
  </si>
  <si>
    <t>Henry Ptainski has  a document called "TLV fields in EAPOL messages"</t>
  </si>
  <si>
    <t>Accepted.</t>
  </si>
  <si>
    <t>We are consistent with the magnitude comparison as performed in 802.1D, clause 9.2.5</t>
  </si>
  <si>
    <t>Accepted.  Clarified the text.  The changes had been voted in and incorporated.</t>
  </si>
  <si>
    <t>Accepted in principle.  Revised text included.  Pending a motion.</t>
  </si>
  <si>
    <t>The consistency of Beacons in an IBSS must be maintained, but the method of achieving this consistency is outside the scope of this standard.  Clarifying text has been added.</t>
  </si>
  <si>
    <t>Accepted. Pending a motion.</t>
  </si>
  <si>
    <t>Accepted.  Offending text deleted.  Pendin a motion.</t>
  </si>
  <si>
    <t>Non is a well understood prefix (from the Latin) as is "Pre".  If Non-RSNA needs no explcit definition, then Pre-RSNA should not need one, either.</t>
  </si>
  <si>
    <t>8.7.2 has been updated to reflect setprotection. Setprotection was intropduced to allow keys to be set for read without write to help fix the race condtion as well as to allow 1X to be encrypted e ven when using group only to remove the dependeny in the psuedo code on 1X ethertype.</t>
  </si>
  <si>
    <t>Changed item 4 to say when no temporla keys or when mlme.setprotection not invoked.</t>
  </si>
  <si>
    <t>standardized on ExtIV is the bit, extended iv is the extra iv field</t>
  </si>
  <si>
    <t>Within an MSDU the PNs in the MPDUs must be sequential. Between MSDUs the PNs are greater ot equal (equal being a retransmit)</t>
  </si>
  <si>
    <t>802.1aa will be published as a separate standard</t>
  </si>
  <si>
    <t>The sentence describes the length of the SSID, reworded to make it clearer</t>
  </si>
  <si>
    <t>Accept, waiting for rfc numner</t>
  </si>
  <si>
    <t>not set is correct, changed to cleared to make it clearer</t>
  </si>
  <si>
    <t>oui of 0 is reserved for IEEE, there is a class of vendor OUIs, others are ouis other than above</t>
  </si>
  <si>
    <t>The doc uses 1 space but there is a place here that doesn't have a space, fixed</t>
  </si>
  <si>
    <t>The 2 notes are different</t>
  </si>
  <si>
    <t>Deleted note</t>
  </si>
  <si>
    <t>Authentication does not exist in section 11</t>
  </si>
  <si>
    <t>Deleted use of traffic class</t>
  </si>
  <si>
    <t>The results of the sampel code is the sme but the sample code reuses the output buffer for efficently</t>
  </si>
  <si>
    <t>The description uses the definition of the 802.11 states as defined in clause 5.5</t>
  </si>
  <si>
    <t>aExcludeUnencrypted is not used in RSN</t>
  </si>
  <si>
    <t>This clause does nto contain minor edits but a major rewrite</t>
  </si>
  <si>
    <t>Prioirty is reserved to 0 so doesn't need to be sent</t>
  </si>
  <si>
    <t>Accept but changed all to unsigned32</t>
  </si>
  <si>
    <t>Changed truth to unsigned</t>
  </si>
  <si>
    <t>MLME-DeleteKeys is used in the supplicant and auhenticator state machines</t>
  </si>
  <si>
    <t>Text is made normative but optional</t>
  </si>
  <si>
    <t>Accept, this was added to 8.1</t>
  </si>
  <si>
    <t>Simply eliminating one of the 4 Way Handshakes is insufficient; the remaining 4 Way Handshake along with the supplicant and the authenticator would have to be modified. There needs to e a machanism to move the GTK from each sta to theh other sta. The is done in message 3 of the 4-way handshake and message 4 confirms the delivery of the gtk. So additional messages would need to be added to the 4-way handshake</t>
  </si>
  <si>
    <t>Rejected in san francisco and commenter did not persue</t>
  </si>
  <si>
    <t>Agree in principle but the 2003 version is not available.</t>
  </si>
  <si>
    <t xml:space="preserve">While the claim this comment makes is true, there is no evidence that the lack of a formal description makes any difference in practice. 
Indeed, the evidence is to the contrary. The text of the TGi draft is sufficiently detailed and complete as to permit independent implementations. This claim may be verified by empirical observation. 
Wi-Fi Protected Access (WPA) is  based on an earlier version of the TGi draft, D3.0. Tgi draft D3.0 was sufficiently detailed to permit independent interoperable implementation of 802.1X supplicants from 4 different vendors, RADIUS servers from 2 different vendors, station NICs from 9 different vendors, and access points from 4 different vendors. 
This claim may be verified by consulting http://www.wi-fi.org/OpenSection/Certified_Products.asp.
Aside from key caching and incorporation of the group key into the 4-Way Handshake, the changes to the TGi draft after D3.0 have been exclusively to clarify text, not add new features. This means can we expect the current draft is more easily implemented than D3.0, which has already led to successful independent interoperable implementations. 
Furthermore, 802.11h was approved without any changes to the formal description in Annex C, and IEEE 802.3 has removed Annex C completely, indicating that IEEE 802.11, 802, and RevCom all believe that updates to the formal description are not necessary for correct and interoperable implementations of the standard. TGi therefore rejects comment 336 of 03/659.
</t>
  </si>
  <si>
    <t>We believe 8.4.9 is the right place to discuss key distribution</t>
  </si>
  <si>
    <t>Motion failed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</si>
</sst>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s>
  <fonts count="20">
    <font>
      <sz val="10"/>
      <name val="Arial"/>
      <family val="0"/>
    </font>
    <font>
      <b/>
      <sz val="10"/>
      <name val="Arial"/>
      <family val="2"/>
    </font>
    <font>
      <sz val="10"/>
      <name val="Tahoma"/>
      <family val="2"/>
    </font>
    <font>
      <u val="single"/>
      <sz val="10"/>
      <color indexed="12"/>
      <name val="Arial"/>
      <family val="0"/>
    </font>
    <font>
      <u val="single"/>
      <sz val="10"/>
      <color indexed="36"/>
      <name val="Arial"/>
      <family val="0"/>
    </font>
    <font>
      <b/>
      <sz val="10"/>
      <name val="Tahoma"/>
      <family val="2"/>
    </font>
    <font>
      <b/>
      <u val="single"/>
      <sz val="10"/>
      <color indexed="10"/>
      <name val="Tahoma"/>
      <family val="2"/>
    </font>
    <font>
      <b/>
      <i/>
      <u val="single"/>
      <sz val="10"/>
      <color indexed="10"/>
      <name val="Tahoma"/>
      <family val="2"/>
    </font>
    <font>
      <sz val="10"/>
      <name val="Courier New"/>
      <family val="3"/>
    </font>
    <font>
      <sz val="10"/>
      <name val="Times New Roman"/>
      <family val="1"/>
    </font>
    <font>
      <sz val="9"/>
      <name val="Tahoma"/>
      <family val="2"/>
    </font>
    <font>
      <sz val="12"/>
      <name val="Times New Roman"/>
      <family val="1"/>
    </font>
    <font>
      <sz val="8"/>
      <name val="Helvetica"/>
      <family val="2"/>
    </font>
    <font>
      <b/>
      <sz val="10"/>
      <name val="Helvetica"/>
      <family val="0"/>
    </font>
    <font>
      <sz val="10"/>
      <color indexed="8"/>
      <name val="Tahoma"/>
      <family val="2"/>
    </font>
    <font>
      <sz val="10"/>
      <name val="Helvetica"/>
      <family val="2"/>
    </font>
    <font>
      <sz val="8"/>
      <name val="Tahoma"/>
      <family val="2"/>
    </font>
    <font>
      <sz val="9.75"/>
      <name val="Arial"/>
      <family val="0"/>
    </font>
    <font>
      <b/>
      <sz val="10"/>
      <color indexed="10"/>
      <name val="Arial"/>
      <family val="2"/>
    </font>
    <font>
      <sz val="14"/>
      <name val="Arial"/>
      <family val="0"/>
    </font>
  </fonts>
  <fills count="2">
    <fill>
      <patternFill/>
    </fill>
    <fill>
      <patternFill patternType="gray125"/>
    </fill>
  </fills>
  <borders count="17">
    <border>
      <left/>
      <right/>
      <top/>
      <bottom/>
      <diagonal/>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justify" vertical="top" wrapText="1"/>
      <protection locked="0"/>
    </xf>
    <xf numFmtId="49" fontId="2" fillId="0" borderId="2"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justify" vertical="top" wrapText="1"/>
      <protection locked="0"/>
    </xf>
    <xf numFmtId="49" fontId="1" fillId="0" borderId="3" xfId="0" applyNumberFormat="1" applyFont="1" applyFill="1" applyBorder="1" applyAlignment="1" applyProtection="1">
      <alignment horizontal="center" wrapText="1"/>
      <protection/>
    </xf>
    <xf numFmtId="0" fontId="1" fillId="0" borderId="3" xfId="0" applyFont="1" applyFill="1" applyBorder="1" applyAlignment="1" applyProtection="1">
      <alignment horizontal="center" wrapText="1"/>
      <protection/>
    </xf>
    <xf numFmtId="0" fontId="5" fillId="0" borderId="1" xfId="0" applyFont="1" applyFill="1" applyBorder="1" applyAlignment="1" applyProtection="1">
      <alignment horizontal="justify" vertical="top" wrapText="1"/>
      <protection locked="0"/>
    </xf>
    <xf numFmtId="0" fontId="2" fillId="0" borderId="0" xfId="0" applyFont="1" applyFill="1" applyBorder="1" applyAlignment="1" applyProtection="1">
      <alignment horizontal="justify" vertical="top" wrapText="1"/>
      <protection locked="0"/>
    </xf>
    <xf numFmtId="0" fontId="2" fillId="0" borderId="4" xfId="0" applyFont="1" applyFill="1" applyBorder="1" applyAlignment="1" applyProtection="1">
      <alignment horizontal="justify" vertical="top" wrapText="1"/>
      <protection locked="0"/>
    </xf>
    <xf numFmtId="49" fontId="2" fillId="0" borderId="4"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center" vertical="top" wrapText="1"/>
      <protection locked="0"/>
    </xf>
    <xf numFmtId="0" fontId="0" fillId="0" borderId="0" xfId="0" applyAlignment="1">
      <alignment wrapText="1"/>
    </xf>
    <xf numFmtId="0" fontId="2" fillId="0" borderId="1" xfId="0" applyNumberFormat="1" applyFont="1" applyFill="1" applyBorder="1" applyAlignment="1" applyProtection="1">
      <alignment horizontal="justify" vertical="top" wrapText="1"/>
      <protection locked="0"/>
    </xf>
    <xf numFmtId="49" fontId="14" fillId="0" borderId="1" xfId="0" applyNumberFormat="1" applyFont="1" applyFill="1" applyBorder="1" applyAlignment="1" applyProtection="1">
      <alignment horizontal="left" vertical="top" wrapText="1"/>
      <protection locked="0"/>
    </xf>
    <xf numFmtId="0" fontId="14"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justify" vertical="top" wrapText="1"/>
      <protection locked="0"/>
    </xf>
    <xf numFmtId="49" fontId="14" fillId="0" borderId="2" xfId="0" applyNumberFormat="1" applyFont="1" applyFill="1" applyBorder="1" applyAlignment="1" applyProtection="1">
      <alignment horizontal="left" vertical="top" wrapText="1"/>
      <protection locked="0"/>
    </xf>
    <xf numFmtId="0" fontId="15" fillId="0" borderId="0" xfId="0" applyFont="1" applyAlignment="1">
      <alignment horizontal="justify"/>
    </xf>
    <xf numFmtId="0" fontId="13" fillId="0" borderId="0" xfId="0" applyFont="1" applyAlignment="1">
      <alignment horizontal="justify"/>
    </xf>
    <xf numFmtId="0" fontId="0" fillId="0" borderId="0" xfId="0" applyAlignment="1">
      <alignment horizontal="center"/>
    </xf>
    <xf numFmtId="0" fontId="2" fillId="0" borderId="2" xfId="0" applyNumberFormat="1" applyFont="1" applyFill="1" applyBorder="1" applyAlignment="1" applyProtection="1">
      <alignment horizontal="center" vertical="top" wrapText="1"/>
      <protection locked="0"/>
    </xf>
    <xf numFmtId="0" fontId="14" fillId="0" borderId="2" xfId="0" applyFont="1" applyFill="1" applyBorder="1" applyAlignment="1" applyProtection="1">
      <alignment horizontal="center" vertical="top" wrapText="1"/>
      <protection locked="0"/>
    </xf>
    <xf numFmtId="0" fontId="8" fillId="0" borderId="0" xfId="0" applyFont="1" applyAlignment="1">
      <alignment wrapText="1"/>
    </xf>
    <xf numFmtId="0" fontId="9" fillId="0" borderId="0" xfId="0" applyFont="1" applyAlignment="1">
      <alignment horizontal="left"/>
    </xf>
    <xf numFmtId="0" fontId="2" fillId="0" borderId="2" xfId="0" applyNumberFormat="1" applyFont="1" applyFill="1" applyBorder="1" applyAlignment="1" applyProtection="1">
      <alignment horizontal="justify" vertical="top" wrapText="1"/>
      <protection locked="0"/>
    </xf>
    <xf numFmtId="0" fontId="10" fillId="0" borderId="2" xfId="0" applyNumberFormat="1" applyFont="1" applyFill="1" applyBorder="1" applyAlignment="1" applyProtection="1">
      <alignment horizontal="left" vertical="top" wrapText="1"/>
      <protection locked="0"/>
    </xf>
    <xf numFmtId="0" fontId="14" fillId="0" borderId="2" xfId="0" applyFont="1" applyFill="1" applyBorder="1" applyAlignment="1" applyProtection="1">
      <alignment horizontal="justify" vertical="top" wrapText="1"/>
      <protection locked="0"/>
    </xf>
    <xf numFmtId="0" fontId="9" fillId="0" borderId="0" xfId="0" applyFont="1" applyAlignment="1">
      <alignment/>
    </xf>
    <xf numFmtId="0" fontId="11" fillId="0" borderId="0" xfId="0" applyFont="1" applyAlignment="1">
      <alignment/>
    </xf>
    <xf numFmtId="0" fontId="0" fillId="0" borderId="0" xfId="0" applyFont="1" applyAlignment="1">
      <alignment/>
    </xf>
    <xf numFmtId="0" fontId="12" fillId="0" borderId="0" xfId="0" applyFont="1" applyAlignment="1">
      <alignment/>
    </xf>
    <xf numFmtId="0" fontId="11" fillId="0" borderId="0" xfId="0" applyFont="1" applyAlignment="1">
      <alignment wrapText="1"/>
    </xf>
    <xf numFmtId="0" fontId="2" fillId="0" borderId="1" xfId="0" applyFont="1" applyFill="1" applyBorder="1" applyAlignment="1" applyProtection="1" quotePrefix="1">
      <alignment horizontal="justify" vertical="top" wrapText="1"/>
      <protection locked="0"/>
    </xf>
    <xf numFmtId="0" fontId="1" fillId="0" borderId="0" xfId="0" applyFont="1" applyAlignment="1">
      <alignment/>
    </xf>
    <xf numFmtId="0" fontId="1" fillId="0" borderId="0" xfId="0" applyFont="1" applyAlignment="1">
      <alignment wrapText="1"/>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5" xfId="0" applyBorder="1" applyAlignment="1">
      <alignment/>
    </xf>
    <xf numFmtId="0" fontId="0" fillId="0" borderId="8" xfId="0" applyBorder="1" applyAlignment="1">
      <alignment/>
    </xf>
    <xf numFmtId="0" fontId="0" fillId="0" borderId="9" xfId="0" applyBorder="1" applyAlignment="1">
      <alignment/>
    </xf>
    <xf numFmtId="0" fontId="0" fillId="0" borderId="5" xfId="0" applyNumberFormat="1" applyBorder="1" applyAlignment="1">
      <alignment/>
    </xf>
    <xf numFmtId="0" fontId="0" fillId="0" borderId="8" xfId="0" applyNumberFormat="1" applyBorder="1" applyAlignment="1">
      <alignment/>
    </xf>
    <xf numFmtId="0" fontId="0" fillId="0" borderId="9" xfId="0" applyNumberFormat="1" applyBorder="1" applyAlignment="1">
      <alignment/>
    </xf>
    <xf numFmtId="0" fontId="0" fillId="0" borderId="10" xfId="0" applyBorder="1" applyAlignment="1">
      <alignment/>
    </xf>
    <xf numFmtId="0" fontId="0" fillId="0" borderId="10" xfId="0" applyNumberFormat="1" applyBorder="1" applyAlignment="1">
      <alignment/>
    </xf>
    <xf numFmtId="0" fontId="0" fillId="0" borderId="0" xfId="0" applyNumberFormat="1" applyAlignment="1">
      <alignment/>
    </xf>
    <xf numFmtId="0" fontId="0" fillId="0" borderId="11" xfId="0" applyNumberFormat="1"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1" fillId="0" borderId="15" xfId="0" applyFont="1" applyFill="1" applyBorder="1" applyAlignment="1" applyProtection="1">
      <alignment horizontal="center" wrapText="1"/>
      <protection/>
    </xf>
    <xf numFmtId="0" fontId="18" fillId="0" borderId="16" xfId="0" applyFont="1" applyBorder="1" applyAlignment="1">
      <alignment textRotation="90"/>
    </xf>
    <xf numFmtId="0" fontId="1" fillId="0" borderId="0" xfId="0" applyFont="1" applyFill="1" applyBorder="1" applyAlignment="1" applyProtection="1">
      <alignment horizontal="center" wrapText="1"/>
      <protection/>
    </xf>
    <xf numFmtId="0" fontId="19" fillId="0" borderId="0" xfId="0" applyFont="1" applyAlignment="1">
      <alignment/>
    </xf>
    <xf numFmtId="0" fontId="19" fillId="0" borderId="0" xfId="0" applyFont="1" applyAlignment="1">
      <alignment/>
    </xf>
    <xf numFmtId="0" fontId="0" fillId="0" borderId="16" xfId="0" applyBorder="1" applyAlignment="1">
      <alignment/>
    </xf>
    <xf numFmtId="2" fontId="0" fillId="0" borderId="0" xfId="0" applyNumberFormat="1" applyAlignment="1">
      <alignment/>
    </xf>
    <xf numFmtId="0" fontId="0" fillId="0" borderId="16" xfId="0" applyBorder="1" applyAlignment="1">
      <alignment vertical="top"/>
    </xf>
    <xf numFmtId="0" fontId="0" fillId="0" borderId="0" xfId="0" applyAlignment="1">
      <alignment vertical="top" wrapText="1"/>
    </xf>
    <xf numFmtId="0" fontId="0" fillId="0" borderId="0" xfId="0" applyFill="1" applyBorder="1" applyAlignment="1">
      <alignment wrapText="1"/>
    </xf>
    <xf numFmtId="0" fontId="9" fillId="0" borderId="0" xfId="0" applyFont="1" applyAlignment="1">
      <alignment wrapText="1"/>
    </xf>
    <xf numFmtId="0" fontId="0" fillId="0" borderId="0" xfId="0" applyFill="1" applyBorder="1" applyAlignment="1">
      <alignment/>
    </xf>
    <xf numFmtId="0" fontId="0" fillId="0" borderId="0" xfId="0" applyAlignment="1">
      <alignment/>
    </xf>
    <xf numFmtId="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[0]Comment Table!PivotTable3</c:name>
  </c:pivotSource>
  <c:chart>
    <c:plotArea>
      <c:layout/>
      <c:barChart>
        <c:barDir val="col"/>
        <c:grouping val="stacked"/>
        <c:varyColors val="0"/>
        <c:ser>
          <c:idx val="0"/>
          <c:order val="0"/>
          <c:tx>
            <c:v>E</c:v>
          </c:tx>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0</c:v>
              </c:pt>
              <c:pt idx="1">
                <c:v>1</c:v>
              </c:pt>
              <c:pt idx="2">
                <c:v>10</c:v>
              </c:pt>
              <c:pt idx="3">
                <c:v>11</c:v>
              </c:pt>
              <c:pt idx="4">
                <c:v>2</c:v>
              </c:pt>
              <c:pt idx="5">
                <c:v>3</c:v>
              </c:pt>
              <c:pt idx="6">
                <c:v>4</c:v>
              </c:pt>
              <c:pt idx="7">
                <c:v>5</c:v>
              </c:pt>
              <c:pt idx="8">
                <c:v>5.9.2</c:v>
              </c:pt>
              <c:pt idx="9">
                <c:v>5.9.3</c:v>
              </c:pt>
              <c:pt idx="10">
                <c:v>5.9.4</c:v>
              </c:pt>
              <c:pt idx="11">
                <c:v>5.9.5</c:v>
              </c:pt>
              <c:pt idx="12">
                <c:v>6</c:v>
              </c:pt>
              <c:pt idx="13">
                <c:v>7</c:v>
              </c:pt>
              <c:pt idx="14">
                <c:v>7.3.2.9</c:v>
              </c:pt>
              <c:pt idx="15">
                <c:v>8</c:v>
              </c:pt>
              <c:pt idx="16">
                <c:v>8.1</c:v>
              </c:pt>
              <c:pt idx="17">
                <c:v>8.2</c:v>
              </c:pt>
              <c:pt idx="18">
                <c:v>8.3.1</c:v>
              </c:pt>
              <c:pt idx="19">
                <c:v>8.3.2</c:v>
              </c:pt>
              <c:pt idx="20">
                <c:v>8.3.3</c:v>
              </c:pt>
              <c:pt idx="21">
                <c:v>8.4</c:v>
              </c:pt>
              <c:pt idx="22">
                <c:v>8.5</c:v>
              </c:pt>
              <c:pt idx="23">
                <c:v>8.7</c:v>
              </c:pt>
              <c:pt idx="24">
                <c:v>A</c:v>
              </c:pt>
              <c:pt idx="25">
                <c:v>C</c:v>
              </c:pt>
              <c:pt idx="26">
                <c:v>D</c:v>
              </c:pt>
              <c:pt idx="27">
                <c:v>F</c:v>
              </c:pt>
            </c:strLit>
          </c:cat>
          <c:val>
            <c:numLit>
              <c:ptCount val="28"/>
              <c:pt idx="0">
                <c:v>6</c:v>
              </c:pt>
              <c:pt idx="1">
                <c:v>3</c:v>
              </c:pt>
              <c:pt idx="2">
                <c:v>16</c:v>
              </c:pt>
              <c:pt idx="3">
                <c:v>13</c:v>
              </c:pt>
              <c:pt idx="4">
                <c:v>6</c:v>
              </c:pt>
              <c:pt idx="5">
                <c:v>17</c:v>
              </c:pt>
              <c:pt idx="6">
                <c:v>2</c:v>
              </c:pt>
              <c:pt idx="7">
                <c:v>14</c:v>
              </c:pt>
              <c:pt idx="8">
                <c:v>22</c:v>
              </c:pt>
              <c:pt idx="9">
                <c:v>25</c:v>
              </c:pt>
              <c:pt idx="10">
                <c:v>5</c:v>
              </c:pt>
              <c:pt idx="11">
                <c:v>1</c:v>
              </c:pt>
              <c:pt idx="13">
                <c:v>10</c:v>
              </c:pt>
              <c:pt idx="14">
                <c:v>22</c:v>
              </c:pt>
              <c:pt idx="16">
                <c:v>21</c:v>
              </c:pt>
              <c:pt idx="17">
                <c:v>12</c:v>
              </c:pt>
              <c:pt idx="18">
                <c:v>7</c:v>
              </c:pt>
              <c:pt idx="19">
                <c:v>48</c:v>
              </c:pt>
              <c:pt idx="20">
                <c:v>43</c:v>
              </c:pt>
              <c:pt idx="21">
                <c:v>92</c:v>
              </c:pt>
              <c:pt idx="22">
                <c:v>61</c:v>
              </c:pt>
              <c:pt idx="23">
                <c:v>13</c:v>
              </c:pt>
              <c:pt idx="24">
                <c:v>3</c:v>
              </c:pt>
              <c:pt idx="25">
                <c:v>1</c:v>
              </c:pt>
              <c:pt idx="26">
                <c:v>16</c:v>
              </c:pt>
              <c:pt idx="27">
                <c:v>9</c:v>
              </c:pt>
            </c:numLit>
          </c:val>
        </c:ser>
        <c:ser>
          <c:idx val="1"/>
          <c:order val="1"/>
          <c:tx>
            <c:v>E or T</c:v>
          </c:tx>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0</c:v>
              </c:pt>
              <c:pt idx="1">
                <c:v>1</c:v>
              </c:pt>
              <c:pt idx="2">
                <c:v>10</c:v>
              </c:pt>
              <c:pt idx="3">
                <c:v>11</c:v>
              </c:pt>
              <c:pt idx="4">
                <c:v>2</c:v>
              </c:pt>
              <c:pt idx="5">
                <c:v>3</c:v>
              </c:pt>
              <c:pt idx="6">
                <c:v>4</c:v>
              </c:pt>
              <c:pt idx="7">
                <c:v>5</c:v>
              </c:pt>
              <c:pt idx="8">
                <c:v>5.9.2</c:v>
              </c:pt>
              <c:pt idx="9">
                <c:v>5.9.3</c:v>
              </c:pt>
              <c:pt idx="10">
                <c:v>5.9.4</c:v>
              </c:pt>
              <c:pt idx="11">
                <c:v>5.9.5</c:v>
              </c:pt>
              <c:pt idx="12">
                <c:v>6</c:v>
              </c:pt>
              <c:pt idx="13">
                <c:v>7</c:v>
              </c:pt>
              <c:pt idx="14">
                <c:v>7.3.2.9</c:v>
              </c:pt>
              <c:pt idx="15">
                <c:v>8</c:v>
              </c:pt>
              <c:pt idx="16">
                <c:v>8.1</c:v>
              </c:pt>
              <c:pt idx="17">
                <c:v>8.2</c:v>
              </c:pt>
              <c:pt idx="18">
                <c:v>8.3.1</c:v>
              </c:pt>
              <c:pt idx="19">
                <c:v>8.3.2</c:v>
              </c:pt>
              <c:pt idx="20">
                <c:v>8.3.3</c:v>
              </c:pt>
              <c:pt idx="21">
                <c:v>8.4</c:v>
              </c:pt>
              <c:pt idx="22">
                <c:v>8.5</c:v>
              </c:pt>
              <c:pt idx="23">
                <c:v>8.7</c:v>
              </c:pt>
              <c:pt idx="24">
                <c:v>A</c:v>
              </c:pt>
              <c:pt idx="25">
                <c:v>C</c:v>
              </c:pt>
              <c:pt idx="26">
                <c:v>D</c:v>
              </c:pt>
              <c:pt idx="27">
                <c:v>F</c:v>
              </c:pt>
            </c:strLit>
          </c:cat>
          <c:val>
            <c:numLit>
              <c:ptCount val="28"/>
              <c:pt idx="22">
                <c:v>2</c:v>
              </c:pt>
              <c:pt idx="23">
                <c:v>1</c:v>
              </c:pt>
            </c:numLit>
          </c:val>
        </c:ser>
        <c:ser>
          <c:idx val="2"/>
          <c:order val="2"/>
          <c:tx>
            <c:v>E&amp;T</c:v>
          </c:tx>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0</c:v>
              </c:pt>
              <c:pt idx="1">
                <c:v>1</c:v>
              </c:pt>
              <c:pt idx="2">
                <c:v>10</c:v>
              </c:pt>
              <c:pt idx="3">
                <c:v>11</c:v>
              </c:pt>
              <c:pt idx="4">
                <c:v>2</c:v>
              </c:pt>
              <c:pt idx="5">
                <c:v>3</c:v>
              </c:pt>
              <c:pt idx="6">
                <c:v>4</c:v>
              </c:pt>
              <c:pt idx="7">
                <c:v>5</c:v>
              </c:pt>
              <c:pt idx="8">
                <c:v>5.9.2</c:v>
              </c:pt>
              <c:pt idx="9">
                <c:v>5.9.3</c:v>
              </c:pt>
              <c:pt idx="10">
                <c:v>5.9.4</c:v>
              </c:pt>
              <c:pt idx="11">
                <c:v>5.9.5</c:v>
              </c:pt>
              <c:pt idx="12">
                <c:v>6</c:v>
              </c:pt>
              <c:pt idx="13">
                <c:v>7</c:v>
              </c:pt>
              <c:pt idx="14">
                <c:v>7.3.2.9</c:v>
              </c:pt>
              <c:pt idx="15">
                <c:v>8</c:v>
              </c:pt>
              <c:pt idx="16">
                <c:v>8.1</c:v>
              </c:pt>
              <c:pt idx="17">
                <c:v>8.2</c:v>
              </c:pt>
              <c:pt idx="18">
                <c:v>8.3.1</c:v>
              </c:pt>
              <c:pt idx="19">
                <c:v>8.3.2</c:v>
              </c:pt>
              <c:pt idx="20">
                <c:v>8.3.3</c:v>
              </c:pt>
              <c:pt idx="21">
                <c:v>8.4</c:v>
              </c:pt>
              <c:pt idx="22">
                <c:v>8.5</c:v>
              </c:pt>
              <c:pt idx="23">
                <c:v>8.7</c:v>
              </c:pt>
              <c:pt idx="24">
                <c:v>A</c:v>
              </c:pt>
              <c:pt idx="25">
                <c:v>C</c:v>
              </c:pt>
              <c:pt idx="26">
                <c:v>D</c:v>
              </c:pt>
              <c:pt idx="27">
                <c:v>F</c:v>
              </c:pt>
            </c:strLit>
          </c:cat>
          <c:val>
            <c:numLit>
              <c:ptCount val="28"/>
              <c:pt idx="0">
                <c:v>2</c:v>
              </c:pt>
            </c:numLit>
          </c:val>
        </c:ser>
        <c:ser>
          <c:idx val="3"/>
          <c:order val="3"/>
          <c:tx>
            <c:v>T</c:v>
          </c:tx>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0</c:v>
              </c:pt>
              <c:pt idx="1">
                <c:v>1</c:v>
              </c:pt>
              <c:pt idx="2">
                <c:v>10</c:v>
              </c:pt>
              <c:pt idx="3">
                <c:v>11</c:v>
              </c:pt>
              <c:pt idx="4">
                <c:v>2</c:v>
              </c:pt>
              <c:pt idx="5">
                <c:v>3</c:v>
              </c:pt>
              <c:pt idx="6">
                <c:v>4</c:v>
              </c:pt>
              <c:pt idx="7">
                <c:v>5</c:v>
              </c:pt>
              <c:pt idx="8">
                <c:v>5.9.2</c:v>
              </c:pt>
              <c:pt idx="9">
                <c:v>5.9.3</c:v>
              </c:pt>
              <c:pt idx="10">
                <c:v>5.9.4</c:v>
              </c:pt>
              <c:pt idx="11">
                <c:v>5.9.5</c:v>
              </c:pt>
              <c:pt idx="12">
                <c:v>6</c:v>
              </c:pt>
              <c:pt idx="13">
                <c:v>7</c:v>
              </c:pt>
              <c:pt idx="14">
                <c:v>7.3.2.9</c:v>
              </c:pt>
              <c:pt idx="15">
                <c:v>8</c:v>
              </c:pt>
              <c:pt idx="16">
                <c:v>8.1</c:v>
              </c:pt>
              <c:pt idx="17">
                <c:v>8.2</c:v>
              </c:pt>
              <c:pt idx="18">
                <c:v>8.3.1</c:v>
              </c:pt>
              <c:pt idx="19">
                <c:v>8.3.2</c:v>
              </c:pt>
              <c:pt idx="20">
                <c:v>8.3.3</c:v>
              </c:pt>
              <c:pt idx="21">
                <c:v>8.4</c:v>
              </c:pt>
              <c:pt idx="22">
                <c:v>8.5</c:v>
              </c:pt>
              <c:pt idx="23">
                <c:v>8.7</c:v>
              </c:pt>
              <c:pt idx="24">
                <c:v>A</c:v>
              </c:pt>
              <c:pt idx="25">
                <c:v>C</c:v>
              </c:pt>
              <c:pt idx="26">
                <c:v>D</c:v>
              </c:pt>
              <c:pt idx="27">
                <c:v>F</c:v>
              </c:pt>
            </c:strLit>
          </c:cat>
          <c:val>
            <c:numLit>
              <c:ptCount val="28"/>
              <c:pt idx="0">
                <c:v>5</c:v>
              </c:pt>
              <c:pt idx="2">
                <c:v>14</c:v>
              </c:pt>
              <c:pt idx="3">
                <c:v>10</c:v>
              </c:pt>
              <c:pt idx="4">
                <c:v>8</c:v>
              </c:pt>
              <c:pt idx="5">
                <c:v>4</c:v>
              </c:pt>
              <c:pt idx="7">
                <c:v>15</c:v>
              </c:pt>
              <c:pt idx="8">
                <c:v>15</c:v>
              </c:pt>
              <c:pt idx="9">
                <c:v>11</c:v>
              </c:pt>
              <c:pt idx="10">
                <c:v>2</c:v>
              </c:pt>
              <c:pt idx="11">
                <c:v>1</c:v>
              </c:pt>
              <c:pt idx="12">
                <c:v>1</c:v>
              </c:pt>
              <c:pt idx="13">
                <c:v>17</c:v>
              </c:pt>
              <c:pt idx="14">
                <c:v>23</c:v>
              </c:pt>
              <c:pt idx="15">
                <c:v>2</c:v>
              </c:pt>
              <c:pt idx="16">
                <c:v>6</c:v>
              </c:pt>
              <c:pt idx="17">
                <c:v>7</c:v>
              </c:pt>
              <c:pt idx="18">
                <c:v>1</c:v>
              </c:pt>
              <c:pt idx="19">
                <c:v>20</c:v>
              </c:pt>
              <c:pt idx="20">
                <c:v>11</c:v>
              </c:pt>
              <c:pt idx="21">
                <c:v>85</c:v>
              </c:pt>
              <c:pt idx="22">
                <c:v>59</c:v>
              </c:pt>
              <c:pt idx="23">
                <c:v>19</c:v>
              </c:pt>
              <c:pt idx="24">
                <c:v>4</c:v>
              </c:pt>
              <c:pt idx="25">
                <c:v>1</c:v>
              </c:pt>
              <c:pt idx="26">
                <c:v>13</c:v>
              </c:pt>
              <c:pt idx="27">
                <c:v>3</c:v>
              </c:pt>
            </c:numLit>
          </c:val>
        </c:ser>
        <c:overlap val="100"/>
        <c:axId val="4519"/>
        <c:axId val="40672"/>
      </c:barChart>
      <c:catAx>
        <c:axId val="4519"/>
        <c:scaling>
          <c:orientation val="minMax"/>
        </c:scaling>
        <c:axPos val="b"/>
        <c:delete val="0"/>
        <c:numFmt formatCode="General" sourceLinked="1"/>
        <c:majorTickMark val="out"/>
        <c:minorTickMark val="none"/>
        <c:tickLblPos val="nextTo"/>
        <c:crossAx val="40672"/>
        <c:crosses val="autoZero"/>
        <c:auto val="1"/>
        <c:lblOffset val="100"/>
        <c:noMultiLvlLbl val="0"/>
      </c:catAx>
      <c:valAx>
        <c:axId val="40672"/>
        <c:scaling>
          <c:orientation val="minMax"/>
        </c:scaling>
        <c:axPos val="l"/>
        <c:majorGridlines/>
        <c:delete val="0"/>
        <c:numFmt formatCode="General" sourceLinked="1"/>
        <c:majorTickMark val="out"/>
        <c:minorTickMark val="none"/>
        <c:tickLblPos val="nextTo"/>
        <c:crossAx val="451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86450"/>
    <xdr:graphicFrame>
      <xdr:nvGraphicFramePr>
        <xdr:cNvPr id="1" name="Shape 1025"/>
        <xdr:cNvGraphicFramePr/>
      </xdr:nvGraphicFramePr>
      <xdr:xfrm>
        <a:off x="0" y="0"/>
        <a:ext cx="9572625" cy="588645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852" sheet="Comment Form"/>
  </cacheSource>
  <cacheFields count="7">
    <cacheField name="Index">
      <sharedItems containsSemiMixedTypes="0" containsString="0" containsMixedTypes="0" containsNumber="1" containsInteger="1"/>
    </cacheField>
    <cacheField name="Main Clause&#10;(Only the first digit)">
      <sharedItems containsMixedTypes="0" count="17">
        <s v="2"/>
        <s v="3"/>
        <s v="7"/>
        <s v="5"/>
        <s v="8"/>
        <s v="11"/>
        <s v="A"/>
        <s v="D"/>
        <s v="F"/>
        <s v="10"/>
        <s v="0"/>
        <s v="F3"/>
        <s v="F5"/>
        <s v="C"/>
        <s v="1"/>
        <s v="4"/>
        <s v="6"/>
      </sharedItems>
    </cacheField>
    <cacheField name="Tag">
      <sharedItems containsMixedTypes="0" count="28">
        <s v="2"/>
        <s v="3"/>
        <s v="7.3.2.9"/>
        <s v="5"/>
        <s v="5.9.2"/>
        <s v="5.9.4"/>
        <s v="7"/>
        <s v="8.1"/>
        <s v="8.2"/>
        <s v="8.3.2"/>
        <s v="8.3.3"/>
        <s v="8.4"/>
        <s v="8.5"/>
        <s v="8.7"/>
        <s v="11"/>
        <s v="A"/>
        <s v="D"/>
        <s v="F"/>
        <s v="8.3.1"/>
        <s v="10"/>
        <s v="5.9.3"/>
        <s v="0"/>
        <s v="C"/>
        <s v="5.9.5"/>
        <s v="1"/>
        <s v="4"/>
        <s v="6"/>
        <s v="8"/>
      </sharedItems>
    </cacheField>
    <cacheField name="Clause for sorting&#10;(Took off page #, etc.)">
      <sharedItems containsMixedTypes="0"/>
    </cacheField>
    <cacheField name="Clause ">
      <sharedItems containsMixedTypes="1" containsNumber="1"/>
    </cacheField>
    <cacheField name="Comment&#10;Type&#10;(E or T)">
      <sharedItems containsMixedTypes="0" count="4">
        <s v="E"/>
        <s v="T"/>
        <s v="E or T"/>
        <s v="E&amp;T"/>
      </sharedItems>
    </cacheField>
    <cacheField name="Part of No Vote? (Y or N)">
      <sharedItems containsMixedTypes="0" count="3">
        <s v="N"/>
        <s v="Y"/>
        <s v="N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33" firstHeaderRow="1" firstDataRow="2" firstDataCol="1"/>
  <pivotFields count="7">
    <pivotField compact="0" outline="0" subtotalTop="0" showAll="0"/>
    <pivotField compact="0" outline="0" subtotalTop="0" showAll="0"/>
    <pivotField axis="axisRow" compact="0" outline="0" subtotalTop="0" showAll="0">
      <items count="29">
        <item x="21"/>
        <item x="24"/>
        <item x="19"/>
        <item x="14"/>
        <item x="0"/>
        <item x="1"/>
        <item x="25"/>
        <item x="3"/>
        <item x="4"/>
        <item x="20"/>
        <item x="5"/>
        <item x="23"/>
        <item x="26"/>
        <item x="6"/>
        <item x="2"/>
        <item x="27"/>
        <item x="7"/>
        <item x="8"/>
        <item x="18"/>
        <item x="9"/>
        <item x="10"/>
        <item x="11"/>
        <item x="12"/>
        <item x="13"/>
        <item x="15"/>
        <item x="22"/>
        <item x="16"/>
        <item x="17"/>
        <item t="default"/>
      </items>
    </pivotField>
    <pivotField compact="0" outline="0" subtotalTop="0" showAll="0"/>
    <pivotField compact="0" outline="0" subtotalTop="0" showAll="0"/>
    <pivotField axis="axisCol" dataField="1" compact="0" outline="0" subtotalTop="0" showAll="0">
      <items count="5">
        <item x="0"/>
        <item x="2"/>
        <item x="3"/>
        <item x="1"/>
        <item t="default"/>
      </items>
    </pivotField>
    <pivotField compact="0" outline="0" subtotalTop="0" showAll="0"/>
  </pivotFields>
  <rowFields count="1">
    <field x="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5"/>
  </colFields>
  <colItems count="5">
    <i>
      <x/>
    </i>
    <i>
      <x v="1"/>
    </i>
    <i>
      <x v="2"/>
    </i>
    <i>
      <x v="3"/>
    </i>
    <i t="grand">
      <x/>
    </i>
  </colItems>
  <dataFields count="1">
    <dataField name="Count of Comment&#10;Type&#10;(E or T)" fld="5"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G1322"/>
  <sheetViews>
    <sheetView tabSelected="1" zoomScale="75" zoomScaleNormal="75" workbookViewId="0" topLeftCell="A1">
      <pane ySplit="2" topLeftCell="BM3" activePane="bottomLeft" state="frozen"/>
      <selection pane="topLeft" activeCell="A1" sqref="A1"/>
      <selection pane="bottomLeft" activeCell="A1" sqref="A1"/>
    </sheetView>
  </sheetViews>
  <sheetFormatPr defaultColWidth="9.140625" defaultRowHeight="12.75" outlineLevelCol="1"/>
  <cols>
    <col min="1" max="1" width="8.421875" style="0" customWidth="1"/>
    <col min="2" max="2" width="11.421875" style="0" hidden="1" customWidth="1" outlineLevel="1"/>
    <col min="3" max="3" width="11.421875" style="0" customWidth="1" collapsed="1"/>
    <col min="4" max="4" width="21.7109375" style="0" customWidth="1" outlineLevel="1"/>
    <col min="5" max="5" width="10.421875" style="0" customWidth="1" outlineLevel="1"/>
    <col min="6" max="6" width="9.7109375" style="0" customWidth="1"/>
    <col min="7" max="7" width="7.421875" style="0" customWidth="1"/>
    <col min="8" max="8" width="23.28125" style="0" customWidth="1"/>
    <col min="9" max="9" width="43.421875" style="0" customWidth="1"/>
    <col min="10" max="10" width="19.28125" style="0" customWidth="1"/>
    <col min="12" max="12" width="4.8515625" style="0" customWidth="1"/>
    <col min="13" max="13" width="17.7109375" style="0" customWidth="1" outlineLevel="1"/>
    <col min="14" max="14" width="4.8515625" style="0" customWidth="1"/>
    <col min="15" max="15" width="14.421875" style="0" customWidth="1" outlineLevel="1"/>
    <col min="16" max="16" width="4.00390625" style="0" customWidth="1"/>
    <col min="17" max="17" width="13.7109375" style="0" customWidth="1" outlineLevel="1"/>
    <col min="18" max="18" width="4.421875" style="0" customWidth="1"/>
    <col min="19" max="19" width="14.57421875" style="0" customWidth="1" outlineLevel="1"/>
    <col min="20" max="20" width="4.421875" style="0" customWidth="1"/>
    <col min="21" max="21" width="14.28125" style="0" customWidth="1" outlineLevel="1"/>
    <col min="22" max="22" width="4.8515625" style="0" customWidth="1"/>
    <col min="23" max="23" width="13.28125" style="0" customWidth="1" outlineLevel="1"/>
    <col min="24" max="24" width="4.00390625" style="0" customWidth="1"/>
    <col min="25" max="25" width="13.00390625" style="0" customWidth="1" outlineLevel="1"/>
    <col min="26" max="16384" width="8.8515625" style="0" customWidth="1"/>
  </cols>
  <sheetData>
    <row r="1" spans="12:25" ht="51" customHeight="1" thickBot="1">
      <c r="L1" s="67" t="s">
        <v>2462</v>
      </c>
      <c r="M1" s="67"/>
      <c r="N1" s="67" t="s">
        <v>2463</v>
      </c>
      <c r="O1" s="67"/>
      <c r="P1" s="67" t="s">
        <v>2464</v>
      </c>
      <c r="Q1" s="67"/>
      <c r="R1" s="66" t="s">
        <v>2466</v>
      </c>
      <c r="S1" s="66"/>
      <c r="T1" s="66" t="s">
        <v>2465</v>
      </c>
      <c r="U1" s="66"/>
      <c r="V1" s="66" t="s">
        <v>2468</v>
      </c>
      <c r="W1" s="66"/>
      <c r="X1" s="67"/>
      <c r="Y1" s="67"/>
    </row>
    <row r="2" spans="1:25" ht="86.25" thickBot="1">
      <c r="A2" s="36" t="s">
        <v>2444</v>
      </c>
      <c r="B2" s="37" t="s">
        <v>2443</v>
      </c>
      <c r="C2" s="37" t="s">
        <v>2451</v>
      </c>
      <c r="D2" s="7" t="s">
        <v>2442</v>
      </c>
      <c r="E2" s="7" t="s">
        <v>2054</v>
      </c>
      <c r="F2" s="8" t="s">
        <v>2445</v>
      </c>
      <c r="G2" s="8" t="s">
        <v>1109</v>
      </c>
      <c r="H2" s="8" t="s">
        <v>1110</v>
      </c>
      <c r="I2" s="8" t="s">
        <v>1111</v>
      </c>
      <c r="J2" s="55" t="s">
        <v>663</v>
      </c>
      <c r="K2" s="55" t="s">
        <v>2452</v>
      </c>
      <c r="L2" s="56" t="s">
        <v>2453</v>
      </c>
      <c r="M2" s="57" t="s">
        <v>2454</v>
      </c>
      <c r="N2" s="56" t="s">
        <v>2453</v>
      </c>
      <c r="O2" s="57" t="s">
        <v>2454</v>
      </c>
      <c r="P2" s="56" t="s">
        <v>2453</v>
      </c>
      <c r="Q2" s="57" t="s">
        <v>2454</v>
      </c>
      <c r="R2" s="56" t="s">
        <v>2453</v>
      </c>
      <c r="S2" s="57" t="s">
        <v>2454</v>
      </c>
      <c r="T2" s="56" t="s">
        <v>2453</v>
      </c>
      <c r="U2" s="57" t="s">
        <v>2454</v>
      </c>
      <c r="V2" s="56" t="s">
        <v>2453</v>
      </c>
      <c r="W2" s="57" t="s">
        <v>2454</v>
      </c>
      <c r="X2" s="56" t="s">
        <v>2453</v>
      </c>
      <c r="Y2" s="57" t="s">
        <v>2454</v>
      </c>
    </row>
    <row r="3" spans="1:33" ht="76.5">
      <c r="A3">
        <v>1</v>
      </c>
      <c r="B3" t="str">
        <f aca="true" t="shared" si="0" ref="B3:B66">+LEFT(D3,IF(ISERR(FIND(".",D3)),1,IF(FIND(".",D3)=3,2,1)))</f>
        <v>2</v>
      </c>
      <c r="C3" s="4" t="s">
        <v>1112</v>
      </c>
      <c r="D3" s="4" t="s">
        <v>1112</v>
      </c>
      <c r="E3" s="4" t="s">
        <v>1112</v>
      </c>
      <c r="F3" s="5" t="s">
        <v>1113</v>
      </c>
      <c r="G3" s="5" t="s">
        <v>1114</v>
      </c>
      <c r="H3" s="6" t="s">
        <v>1115</v>
      </c>
      <c r="I3" s="6" t="s">
        <v>1116</v>
      </c>
      <c r="J3" t="s">
        <v>502</v>
      </c>
      <c r="K3" t="str">
        <f>CONCATENATE(IF((AA3&lt;&gt;""),"P",""),IF((AB3&lt;&gt;""),"R",""),IF((AC3&lt;&gt;""),"A",""),IF((AE3&lt;&gt;""),"P",""),IF((AF3&lt;&gt;""),"R",""),IF((AG3&lt;&gt;""),"A",""),IF((L3="R")*AND(M3=""),"!",""),IF((N3="R")*AND(O3=""),"!",""),IF((P3="R")*AND(Q3=""),"!",""),IF((R3="R")*AND(S3=""),"!",""),IF((T3="R")*AND(U3=""),"!",""),IF((V3="R")*AND(W3=""),"!",""),IF((X3="R")*AND(Y3=""),"!",""))</f>
        <v>R</v>
      </c>
      <c r="L3" s="60"/>
      <c r="M3" s="14"/>
      <c r="N3" s="60" t="s">
        <v>2469</v>
      </c>
      <c r="O3" s="14" t="s">
        <v>2470</v>
      </c>
      <c r="P3" s="60"/>
      <c r="Q3" s="14"/>
      <c r="R3" s="60"/>
      <c r="T3" s="62"/>
      <c r="U3" s="63"/>
      <c r="V3" s="60"/>
      <c r="W3" s="14"/>
      <c r="X3" s="60"/>
      <c r="Y3" s="14"/>
      <c r="AA3">
        <f>CONCATENATE(IF((F3="T")*AND(M3&lt;&gt;"")*AND(L3=""),C3,""),IF((F3="T")*AND(O3&lt;&gt;"")*AND(N3=""),C3,""),IF((F3="T")*AND(Q3&lt;&gt;"")*AND(P3=""),C3,""),IF((F3="T")*AND(S3&lt;&gt;"")*AND(R3=""),C3,""),IF((F3="T")*AND(U3&lt;&gt;"")*AND(T3=""),C3,""),IF((F3="T")*AND(W3&lt;&gt;"")*AND(V3=""),C3,""),IF((F3="T")*AND(Y3&lt;&gt;"")*AND(X3=""),C3,""))</f>
      </c>
      <c r="AB3">
        <f>CONCATENATE(IF((F3="T")*AND(L3="R"),C3,""),IF((F3="T")*AND(N3="R")*AND(L3=""),C3,""),IF((F3="T")*AND(P3="R")*AND(L3="")*AND(N3=""),C3,""),IF((F3="T")*AND(R3="R")*AND(L3="")*AND(N3="")*AND(P3=""),C3,""),IF((F3="T")*AND(T3="R")*AND(L3="")*AND(N3="")*AND(P3="")*AND(R3=""),C3,""),IF((F3="T")*AND(V3="R")*AND(L3="")*AND(N3="")*AND(P3="")*AND(R3="")*AND(T3=""),C3,""),IF((F3="T")*AND(X3="R")*AND(L3="")*AND(N3="")*AND(P3="")*AND(R3="")*AND(T3="")*AND(V3=""),C3,""))</f>
      </c>
      <c r="AC3">
        <f>CONCATENATE(IF((F3="T")*AND(L3="A"),C3,""),IF((F3="T")*AND(N3="A")*AND(L3=""),C3,""),IF((F3="T")*AND(P3="A")*AND(L3="")*AND(N3=""),C3,""),IF((F3="T")*AND(R3="A")*AND(L3="")*AND(N3="")*AND(P3=""),C3,""),IF((F3="T")*AND(T3="A")*AND(L3="")*AND(N3="")*AND(P3="")*AND(R3=""),C3,""),IF((F3="T")*AND(V3="A")*AND(L3="")*AND(N3="")*AND(P3="")*AND(R3="")*AND(T3=""),C3,""),IF((F3="T")*AND(X3="A")*AND(L3="")*AND(N3="")*AND(P3="")*AND(R3="")*AND(T3="")*AND(V3=""),C3,""))</f>
      </c>
      <c r="AD3" t="str">
        <f>IF(F3="E",C3,"")</f>
        <v>2</v>
      </c>
      <c r="AE3">
        <f>CONCATENATE(IF((F3="E")*AND(M3&lt;&gt;"")*AND(L3=""),AD3,""),IF((F3="E")*AND(O3&lt;&gt;"")*AND(N3=""),AD3,""),IF((F3="E")*AND(Q3&lt;&gt;"")*AND(P3=""),AD3,""),IF((F3="E")*AND(S3&lt;&gt;"")*AND(R3=""),AD3,""),IF((F3="E")*AND(U3&lt;&gt;"")*AND(T3=""),AD3,""),IF((F3="E")*AND(W3&lt;&gt;"")*AND(V3=""),AD3,""),IF((F3="E")*AND(Y3&lt;&gt;"")*AND(X3=""),AD3,""))</f>
      </c>
      <c r="AF3" t="str">
        <f>CONCATENATE(IF((F3="E")*AND(L3="R"),AD3,""),IF((F3="E")*AND(N3="R")*AND(L3=""),AD3,""),IF((F3="E")*AND(P3="R")*AND(N3="")*AND(L3=""),AD3,""),IF((F3="E")*AND(R3="R")*AND(L3="")*AND(N3="")*AND(P3=""),AD3,""),IF((F3="E")*AND(T3="R")*AND(L3="")*AND(N3="")*AND(P3="")*AND(R3=""),AD3,""),IF((F3="E")*AND(V3="R")*AND(L3="")*AND(N3="")*AND(P3="")*AND(R3="")*AND(T3=""),AD3,""),IF((F3="E")*AND(X3="R")*AND(L3="")*AND(N3="")*AND(P3="")*AND(R3="")*AND(T3="")*AND(V3=""),AD3,""))</f>
        <v>2</v>
      </c>
      <c r="AG3">
        <f>CONCATENATE(IF((F3="E")*AND(L3="A"),AD3,""),IF((F3="E")*AND(N3="A")*AND(L3=""),AD3,""),IF((F3="E")*AND(P3="A")*AND(L3="")*AND(N3=""),AD3,""),IF((F3="E")*AND(R3="A")*AND(L3="")*AND(N3="")*AND(P3=""),AD3,""),IF((F3="E")*AND(T3="A")*AND(L3="")*AND(N3="")*AND(P3="")*AND(R3=""),AD3,""),IF((F3="E")*AND(V3="A")*AND(L3="")*AND(N3="")*AND(P3="")*AND(R3="")*AND(T3=""),AD3,""),IF((F3="E")*AND(X3="A")*AND(L3="")*AND(N3="")*AND(P3="")*AND(R3="")*AND(T3="")*AND(V3=""),AD3,""))</f>
      </c>
    </row>
    <row r="4" spans="1:33" ht="38.25">
      <c r="A4">
        <v>2</v>
      </c>
      <c r="B4" t="str">
        <f t="shared" si="0"/>
        <v>3</v>
      </c>
      <c r="C4" s="4" t="s">
        <v>1117</v>
      </c>
      <c r="D4" s="1" t="s">
        <v>1117</v>
      </c>
      <c r="E4" s="1" t="s">
        <v>1117</v>
      </c>
      <c r="F4" s="2" t="s">
        <v>1113</v>
      </c>
      <c r="G4" s="2" t="s">
        <v>1114</v>
      </c>
      <c r="H4" s="3" t="s">
        <v>1118</v>
      </c>
      <c r="I4" s="3" t="s">
        <v>1119</v>
      </c>
      <c r="J4" t="s">
        <v>502</v>
      </c>
      <c r="K4" t="str">
        <f aca="true" t="shared" si="1" ref="K4:K12">CONCATENATE(IF((AA4&lt;&gt;""),"P",""),IF((AB4&lt;&gt;""),"R",""),IF((AC4&lt;&gt;""),"A",""),IF((AE4&lt;&gt;""),"P",""),IF((AF4&lt;&gt;""),"R",""),IF((AG4&lt;&gt;""),"A",""),IF((L4="R")*AND(M4=""),"!",""),IF((N4="R")*AND(O4=""),"!",""),IF((P4="R")*AND(Q4=""),"!",""),IF((R4="R")*AND(S4=""),"!",""),IF((T4="R")*AND(U4=""),"!",""),IF((V4="R")*AND(W4=""),"!",""),IF((X4="R")*AND(Y4=""),"!",""))</f>
        <v>A</v>
      </c>
      <c r="L4" s="60"/>
      <c r="M4" s="14"/>
      <c r="N4" s="60" t="s">
        <v>1036</v>
      </c>
      <c r="O4" s="14" t="s">
        <v>2472</v>
      </c>
      <c r="P4" s="60"/>
      <c r="Q4" s="14"/>
      <c r="R4" s="60"/>
      <c r="T4" s="62"/>
      <c r="U4" s="63"/>
      <c r="V4" s="60"/>
      <c r="W4" s="14"/>
      <c r="X4" s="60"/>
      <c r="Y4" s="14"/>
      <c r="AA4">
        <f aca="true" t="shared" si="2" ref="AA4:AA67">CONCATENATE(IF((F4="T")*AND(M4&lt;&gt;"")*AND(L4=""),C4,""),IF((F4="T")*AND(O4&lt;&gt;"")*AND(N4=""),C4,""),IF((F4="T")*AND(Q4&lt;&gt;"")*AND(P4=""),C4,""),IF((F4="T")*AND(S4&lt;&gt;"")*AND(R4=""),C4,""),IF((F4="T")*AND(U4&lt;&gt;"")*AND(T4=""),C4,""),IF((F4="T")*AND(W4&lt;&gt;"")*AND(V4=""),C4,""),IF((F4="T")*AND(Y4&lt;&gt;"")*AND(X4=""),C4,""))</f>
      </c>
      <c r="AB4">
        <f aca="true" t="shared" si="3" ref="AB4:AB67">CONCATENATE(IF((F4="T")*AND(L4="R"),C4,""),IF((F4="T")*AND(N4="R")*AND(L4=""),C4,""),IF((F4="T")*AND(P4="R")*AND(L4="")*AND(N4=""),C4,""),IF((F4="T")*AND(R4="R")*AND(L4="")*AND(N4="")*AND(P4=""),C4,""),IF((F4="T")*AND(T4="R")*AND(L4="")*AND(N4="")*AND(P4="")*AND(R4=""),C4,""),IF((F4="T")*AND(V4="R")*AND(L4="")*AND(N4="")*AND(P4="")*AND(R4="")*AND(T4=""),C4,""),IF((F4="T")*AND(X4="R")*AND(L4="")*AND(N4="")*AND(P4="")*AND(R4="")*AND(T4="")*AND(V4=""),C4,""))</f>
      </c>
      <c r="AC4">
        <f aca="true" t="shared" si="4" ref="AC4:AC67">CONCATENATE(IF((F4="T")*AND(L4="A"),C4,""),IF((F4="T")*AND(N4="A")*AND(L4=""),C4,""),IF((F4="T")*AND(P4="A")*AND(L4="")*AND(N4=""),C4,""),IF((F4="T")*AND(R4="A")*AND(L4="")*AND(N4="")*AND(P4=""),C4,""),IF((F4="T")*AND(T4="A")*AND(L4="")*AND(N4="")*AND(P4="")*AND(R4=""),C4,""),IF((F4="T")*AND(V4="A")*AND(L4="")*AND(N4="")*AND(P4="")*AND(R4="")*AND(T4=""),C4,""),IF((F4="T")*AND(X4="A")*AND(L4="")*AND(N4="")*AND(P4="")*AND(R4="")*AND(T4="")*AND(V4=""),C4,""))</f>
      </c>
      <c r="AD4" t="str">
        <f aca="true" t="shared" si="5" ref="AD4:AD67">IF(F4="E",C4,"")</f>
        <v>3</v>
      </c>
      <c r="AE4">
        <f aca="true" t="shared" si="6" ref="AE4:AE67">CONCATENATE(IF((F4="E")*AND(M4&lt;&gt;"")*AND(L4=""),AD4,""),IF((F4="E")*AND(O4&lt;&gt;"")*AND(N4=""),AD4,""),IF((F4="E")*AND(Q4&lt;&gt;"")*AND(P4=""),AD4,""),IF((F4="E")*AND(S4&lt;&gt;"")*AND(R4=""),AD4,""),IF((F4="E")*AND(U4&lt;&gt;"")*AND(T4=""),AD4,""),IF((F4="E")*AND(W4&lt;&gt;"")*AND(V4=""),AD4,""),IF((F4="E")*AND(Y4&lt;&gt;"")*AND(X4=""),AD4,""))</f>
      </c>
      <c r="AF4">
        <f aca="true" t="shared" si="7" ref="AF4:AF67">CONCATENATE(IF((F4="E")*AND(L4="R"),AD4,""),IF((F4="E")*AND(N4="R")*AND(L4=""),AD4,""),IF((F4="E")*AND(P4="R")*AND(N4="")*AND(L4=""),AD4,""),IF((F4="E")*AND(R4="R")*AND(L4="")*AND(N4="")*AND(P4=""),AD4,""),IF((F4="E")*AND(T4="R")*AND(L4="")*AND(N4="")*AND(P4="")*AND(R4=""),AD4,""),IF((F4="E")*AND(V4="R")*AND(L4="")*AND(N4="")*AND(P4="")*AND(R4="")*AND(T4=""),AD4,""),IF((F4="E")*AND(X4="R")*AND(L4="")*AND(N4="")*AND(P4="")*AND(R4="")*AND(T4="")*AND(V4=""),AD4,""))</f>
      </c>
      <c r="AG4" t="str">
        <f aca="true" t="shared" si="8" ref="AG4:AG67">CONCATENATE(IF((F4="E")*AND(L4="A"),AD4,""),IF((F4="E")*AND(N4="A")*AND(L4=""),AD4,""),IF((F4="E")*AND(P4="A")*AND(L4="")*AND(N4=""),AD4,""),IF((F4="E")*AND(R4="A")*AND(L4="")*AND(N4="")*AND(P4=""),AD4,""),IF((F4="E")*AND(T4="A")*AND(L4="")*AND(N4="")*AND(P4="")*AND(R4=""),AD4,""),IF((F4="E")*AND(V4="A")*AND(L4="")*AND(N4="")*AND(P4="")*AND(R4="")*AND(T4=""),AD4,""),IF((F4="E")*AND(X4="A")*AND(L4="")*AND(N4="")*AND(P4="")*AND(R4="")*AND(T4="")*AND(V4=""),AD4,""))</f>
        <v>3</v>
      </c>
    </row>
    <row r="5" spans="1:33" ht="63.75">
      <c r="A5">
        <v>3</v>
      </c>
      <c r="B5" t="str">
        <f t="shared" si="0"/>
        <v>7</v>
      </c>
      <c r="C5" s="4" t="s">
        <v>136</v>
      </c>
      <c r="D5" s="1" t="s">
        <v>2269</v>
      </c>
      <c r="E5" s="1" t="s">
        <v>1120</v>
      </c>
      <c r="F5" s="2" t="s">
        <v>1113</v>
      </c>
      <c r="G5" s="2" t="s">
        <v>1114</v>
      </c>
      <c r="H5" s="3" t="s">
        <v>1121</v>
      </c>
      <c r="I5" s="3" t="s">
        <v>1920</v>
      </c>
      <c r="J5" t="s">
        <v>502</v>
      </c>
      <c r="K5" t="str">
        <f t="shared" si="1"/>
        <v>A</v>
      </c>
      <c r="L5" s="60"/>
      <c r="M5" s="14"/>
      <c r="N5" s="60" t="s">
        <v>1036</v>
      </c>
      <c r="O5" s="14" t="s">
        <v>2472</v>
      </c>
      <c r="P5" s="60"/>
      <c r="Q5" s="14"/>
      <c r="R5" s="60"/>
      <c r="T5" s="62"/>
      <c r="U5" s="63"/>
      <c r="V5" s="60"/>
      <c r="W5" s="14"/>
      <c r="X5" s="60"/>
      <c r="Y5" s="14"/>
      <c r="AA5">
        <f t="shared" si="2"/>
      </c>
      <c r="AB5">
        <f t="shared" si="3"/>
      </c>
      <c r="AC5">
        <f t="shared" si="4"/>
      </c>
      <c r="AD5" t="str">
        <f t="shared" si="5"/>
        <v>7.3.2.9</v>
      </c>
      <c r="AE5">
        <f t="shared" si="6"/>
      </c>
      <c r="AF5">
        <f t="shared" si="7"/>
      </c>
      <c r="AG5" t="str">
        <f t="shared" si="8"/>
        <v>7.3.2.9</v>
      </c>
    </row>
    <row r="6" spans="1:33" ht="89.25">
      <c r="A6">
        <v>4</v>
      </c>
      <c r="B6" t="str">
        <f t="shared" si="0"/>
        <v>5</v>
      </c>
      <c r="C6" s="4" t="s">
        <v>2368</v>
      </c>
      <c r="D6" s="1" t="s">
        <v>1921</v>
      </c>
      <c r="E6" s="1" t="s">
        <v>1921</v>
      </c>
      <c r="F6" s="2" t="s">
        <v>1690</v>
      </c>
      <c r="G6" s="2" t="s">
        <v>1114</v>
      </c>
      <c r="H6" s="3" t="s">
        <v>1922</v>
      </c>
      <c r="I6" s="3" t="s">
        <v>1923</v>
      </c>
      <c r="J6" t="s">
        <v>502</v>
      </c>
      <c r="K6" t="str">
        <f t="shared" si="1"/>
        <v>A</v>
      </c>
      <c r="L6" s="60"/>
      <c r="M6" s="14"/>
      <c r="N6" s="60"/>
      <c r="O6" s="14"/>
      <c r="P6" s="60" t="s">
        <v>1036</v>
      </c>
      <c r="Q6" s="14" t="s">
        <v>199</v>
      </c>
      <c r="R6" s="60"/>
      <c r="T6" s="62"/>
      <c r="U6" s="63"/>
      <c r="V6" s="60"/>
      <c r="W6" s="14"/>
      <c r="X6" s="60"/>
      <c r="Y6" s="14"/>
      <c r="AA6">
        <f t="shared" si="2"/>
      </c>
      <c r="AB6">
        <f t="shared" si="3"/>
      </c>
      <c r="AC6" t="str">
        <f t="shared" si="4"/>
        <v>5</v>
      </c>
      <c r="AD6">
        <f t="shared" si="5"/>
      </c>
      <c r="AE6">
        <f t="shared" si="6"/>
      </c>
      <c r="AF6">
        <f t="shared" si="7"/>
      </c>
      <c r="AG6">
        <f t="shared" si="8"/>
      </c>
    </row>
    <row r="7" spans="1:33" ht="102">
      <c r="A7">
        <v>5</v>
      </c>
      <c r="B7" t="str">
        <f t="shared" si="0"/>
        <v>5</v>
      </c>
      <c r="C7" s="4" t="s">
        <v>1924</v>
      </c>
      <c r="D7" s="1" t="s">
        <v>2259</v>
      </c>
      <c r="E7" s="1" t="s">
        <v>1924</v>
      </c>
      <c r="F7" s="2" t="s">
        <v>1113</v>
      </c>
      <c r="G7" s="2" t="s">
        <v>1114</v>
      </c>
      <c r="H7" s="3" t="s">
        <v>1925</v>
      </c>
      <c r="I7" s="3" t="s">
        <v>1926</v>
      </c>
      <c r="J7" t="s">
        <v>502</v>
      </c>
      <c r="K7" t="str">
        <f t="shared" si="1"/>
        <v>A</v>
      </c>
      <c r="L7" s="60"/>
      <c r="M7" s="14"/>
      <c r="N7" s="60" t="s">
        <v>1036</v>
      </c>
      <c r="O7" s="14" t="s">
        <v>2471</v>
      </c>
      <c r="P7" s="60"/>
      <c r="Q7" s="14"/>
      <c r="R7" s="60"/>
      <c r="T7" s="62"/>
      <c r="U7" s="63"/>
      <c r="V7" s="60"/>
      <c r="W7" s="14"/>
      <c r="X7" s="60"/>
      <c r="Y7" s="14"/>
      <c r="AA7">
        <f t="shared" si="2"/>
      </c>
      <c r="AB7">
        <f t="shared" si="3"/>
      </c>
      <c r="AC7">
        <f t="shared" si="4"/>
      </c>
      <c r="AD7" t="str">
        <f t="shared" si="5"/>
        <v>5.9.2</v>
      </c>
      <c r="AE7">
        <f t="shared" si="6"/>
      </c>
      <c r="AF7">
        <f t="shared" si="7"/>
      </c>
      <c r="AG7" t="str">
        <f t="shared" si="8"/>
        <v>5.9.2</v>
      </c>
    </row>
    <row r="8" spans="1:33" ht="51">
      <c r="A8">
        <v>6</v>
      </c>
      <c r="B8" t="str">
        <f t="shared" si="0"/>
        <v>5</v>
      </c>
      <c r="C8" s="4" t="s">
        <v>1924</v>
      </c>
      <c r="D8" s="1" t="s">
        <v>2259</v>
      </c>
      <c r="E8" s="1" t="s">
        <v>1924</v>
      </c>
      <c r="F8" s="2" t="s">
        <v>1113</v>
      </c>
      <c r="G8" s="2" t="s">
        <v>1114</v>
      </c>
      <c r="H8" s="3" t="s">
        <v>1927</v>
      </c>
      <c r="I8" s="3" t="s">
        <v>1928</v>
      </c>
      <c r="J8" t="s">
        <v>502</v>
      </c>
      <c r="K8" t="str">
        <f t="shared" si="1"/>
        <v>A</v>
      </c>
      <c r="L8" s="60"/>
      <c r="M8" s="14"/>
      <c r="N8" s="60" t="s">
        <v>1036</v>
      </c>
      <c r="O8" s="14" t="s">
        <v>2471</v>
      </c>
      <c r="P8" s="60"/>
      <c r="Q8" s="14"/>
      <c r="R8" s="60"/>
      <c r="T8" s="62"/>
      <c r="U8" s="63"/>
      <c r="V8" s="60"/>
      <c r="W8" s="14"/>
      <c r="X8" s="60"/>
      <c r="Y8" s="14"/>
      <c r="AA8">
        <f t="shared" si="2"/>
      </c>
      <c r="AB8">
        <f t="shared" si="3"/>
      </c>
      <c r="AC8">
        <f t="shared" si="4"/>
      </c>
      <c r="AD8" t="str">
        <f t="shared" si="5"/>
        <v>5.9.2</v>
      </c>
      <c r="AE8">
        <f t="shared" si="6"/>
      </c>
      <c r="AF8">
        <f t="shared" si="7"/>
      </c>
      <c r="AG8" t="str">
        <f t="shared" si="8"/>
        <v>5.9.2</v>
      </c>
    </row>
    <row r="9" spans="1:33" ht="51">
      <c r="A9">
        <v>7</v>
      </c>
      <c r="B9" t="str">
        <f t="shared" si="0"/>
        <v>5</v>
      </c>
      <c r="C9" s="4" t="s">
        <v>1929</v>
      </c>
      <c r="D9" s="1" t="s">
        <v>1929</v>
      </c>
      <c r="E9" s="1" t="s">
        <v>1929</v>
      </c>
      <c r="F9" s="2" t="s">
        <v>1113</v>
      </c>
      <c r="G9" s="2" t="s">
        <v>1114</v>
      </c>
      <c r="H9" s="3" t="s">
        <v>1930</v>
      </c>
      <c r="I9" s="3" t="s">
        <v>1931</v>
      </c>
      <c r="J9" t="s">
        <v>502</v>
      </c>
      <c r="K9" t="str">
        <f t="shared" si="1"/>
        <v>A</v>
      </c>
      <c r="L9" s="60"/>
      <c r="M9" s="14"/>
      <c r="N9" s="60" t="s">
        <v>1036</v>
      </c>
      <c r="O9" s="14" t="s">
        <v>2472</v>
      </c>
      <c r="P9" s="60"/>
      <c r="Q9" s="14"/>
      <c r="R9" s="60"/>
      <c r="T9" s="62"/>
      <c r="U9" s="63"/>
      <c r="V9" s="60"/>
      <c r="W9" s="14"/>
      <c r="X9" s="60"/>
      <c r="Y9" s="14"/>
      <c r="AA9">
        <f t="shared" si="2"/>
      </c>
      <c r="AB9">
        <f t="shared" si="3"/>
      </c>
      <c r="AC9">
        <f t="shared" si="4"/>
      </c>
      <c r="AD9" t="str">
        <f t="shared" si="5"/>
        <v>5.9.4</v>
      </c>
      <c r="AE9">
        <f t="shared" si="6"/>
      </c>
      <c r="AF9">
        <f t="shared" si="7"/>
      </c>
      <c r="AG9" t="str">
        <f t="shared" si="8"/>
        <v>5.9.4</v>
      </c>
    </row>
    <row r="10" spans="1:33" ht="127.5">
      <c r="A10">
        <v>8</v>
      </c>
      <c r="B10" t="str">
        <f t="shared" si="0"/>
        <v>7</v>
      </c>
      <c r="C10" s="4" t="s">
        <v>1416</v>
      </c>
      <c r="D10" s="1" t="s">
        <v>1932</v>
      </c>
      <c r="E10" s="1" t="s">
        <v>1932</v>
      </c>
      <c r="F10" s="2" t="s">
        <v>1113</v>
      </c>
      <c r="G10" s="2" t="s">
        <v>1114</v>
      </c>
      <c r="H10" s="3" t="s">
        <v>335</v>
      </c>
      <c r="I10" s="3" t="s">
        <v>336</v>
      </c>
      <c r="J10" t="s">
        <v>502</v>
      </c>
      <c r="K10" t="str">
        <f t="shared" si="1"/>
        <v>R</v>
      </c>
      <c r="L10" s="60"/>
      <c r="M10" s="14"/>
      <c r="N10" s="60" t="s">
        <v>2469</v>
      </c>
      <c r="O10" s="14" t="s">
        <v>2473</v>
      </c>
      <c r="P10" s="60"/>
      <c r="Q10" s="14"/>
      <c r="R10" s="60"/>
      <c r="T10" s="62"/>
      <c r="U10" s="63"/>
      <c r="V10" s="60"/>
      <c r="W10" s="14"/>
      <c r="X10" s="60"/>
      <c r="Y10" s="14"/>
      <c r="AA10">
        <f t="shared" si="2"/>
      </c>
      <c r="AB10">
        <f t="shared" si="3"/>
      </c>
      <c r="AC10">
        <f t="shared" si="4"/>
      </c>
      <c r="AD10" t="str">
        <f t="shared" si="5"/>
        <v>7</v>
      </c>
      <c r="AE10">
        <f t="shared" si="6"/>
      </c>
      <c r="AF10" t="str">
        <f t="shared" si="7"/>
        <v>7</v>
      </c>
      <c r="AG10">
        <f t="shared" si="8"/>
      </c>
    </row>
    <row r="11" spans="1:33" ht="76.5">
      <c r="A11">
        <v>9</v>
      </c>
      <c r="B11" t="str">
        <f t="shared" si="0"/>
        <v>7</v>
      </c>
      <c r="C11" s="4" t="s">
        <v>136</v>
      </c>
      <c r="D11" s="1" t="s">
        <v>2269</v>
      </c>
      <c r="E11" s="1" t="s">
        <v>1120</v>
      </c>
      <c r="F11" s="2" t="s">
        <v>1113</v>
      </c>
      <c r="G11" s="2" t="s">
        <v>1114</v>
      </c>
      <c r="H11" s="3" t="s">
        <v>337</v>
      </c>
      <c r="I11" s="3" t="s">
        <v>338</v>
      </c>
      <c r="J11" t="s">
        <v>502</v>
      </c>
      <c r="K11" t="str">
        <f t="shared" si="1"/>
        <v>A</v>
      </c>
      <c r="L11" s="60"/>
      <c r="M11" s="14"/>
      <c r="N11" s="60" t="s">
        <v>1036</v>
      </c>
      <c r="O11" s="14" t="s">
        <v>2472</v>
      </c>
      <c r="P11" s="60"/>
      <c r="Q11" s="14"/>
      <c r="R11" s="60"/>
      <c r="T11" s="62"/>
      <c r="U11" s="63"/>
      <c r="V11" s="60"/>
      <c r="W11" s="14"/>
      <c r="X11" s="60"/>
      <c r="Y11" s="14"/>
      <c r="AA11">
        <f t="shared" si="2"/>
      </c>
      <c r="AB11">
        <f t="shared" si="3"/>
      </c>
      <c r="AC11">
        <f t="shared" si="4"/>
      </c>
      <c r="AD11" t="str">
        <f t="shared" si="5"/>
        <v>7.3.2.9</v>
      </c>
      <c r="AE11">
        <f t="shared" si="6"/>
      </c>
      <c r="AF11">
        <f t="shared" si="7"/>
      </c>
      <c r="AG11" t="str">
        <f t="shared" si="8"/>
        <v>7.3.2.9</v>
      </c>
    </row>
    <row r="12" spans="1:33" ht="255">
      <c r="A12">
        <v>10</v>
      </c>
      <c r="B12" t="str">
        <f t="shared" si="0"/>
        <v>8</v>
      </c>
      <c r="C12" s="4" t="s">
        <v>1943</v>
      </c>
      <c r="D12" s="1" t="s">
        <v>339</v>
      </c>
      <c r="E12" s="1" t="s">
        <v>339</v>
      </c>
      <c r="F12" s="2" t="s">
        <v>1113</v>
      </c>
      <c r="G12" s="2" t="s">
        <v>1114</v>
      </c>
      <c r="H12" s="3" t="s">
        <v>340</v>
      </c>
      <c r="I12" s="3" t="s">
        <v>341</v>
      </c>
      <c r="J12" t="s">
        <v>502</v>
      </c>
      <c r="K12" t="str">
        <f t="shared" si="1"/>
        <v>R</v>
      </c>
      <c r="L12" s="60"/>
      <c r="M12" s="14"/>
      <c r="N12" s="60" t="s">
        <v>2469</v>
      </c>
      <c r="O12" s="14" t="s">
        <v>2474</v>
      </c>
      <c r="P12" s="60"/>
      <c r="Q12" s="14"/>
      <c r="R12" s="60"/>
      <c r="T12" s="62"/>
      <c r="U12" s="63"/>
      <c r="V12" s="60"/>
      <c r="W12" s="14"/>
      <c r="X12" s="60"/>
      <c r="Y12" s="14"/>
      <c r="AA12">
        <f t="shared" si="2"/>
      </c>
      <c r="AB12">
        <f t="shared" si="3"/>
      </c>
      <c r="AC12">
        <f t="shared" si="4"/>
      </c>
      <c r="AD12" t="str">
        <f t="shared" si="5"/>
        <v>8.1</v>
      </c>
      <c r="AE12">
        <f t="shared" si="6"/>
      </c>
      <c r="AF12" t="str">
        <f t="shared" si="7"/>
        <v>8.1</v>
      </c>
      <c r="AG12">
        <f t="shared" si="8"/>
      </c>
    </row>
    <row r="13" spans="1:33" ht="76.5">
      <c r="A13">
        <v>11</v>
      </c>
      <c r="B13" t="str">
        <f t="shared" si="0"/>
        <v>8</v>
      </c>
      <c r="C13" s="4" t="s">
        <v>1096</v>
      </c>
      <c r="D13" s="1" t="s">
        <v>342</v>
      </c>
      <c r="E13" s="1" t="s">
        <v>342</v>
      </c>
      <c r="F13" s="2" t="s">
        <v>343</v>
      </c>
      <c r="G13" s="2" t="s">
        <v>1114</v>
      </c>
      <c r="H13" s="3" t="s">
        <v>344</v>
      </c>
      <c r="I13" s="3" t="s">
        <v>302</v>
      </c>
      <c r="J13" t="s">
        <v>502</v>
      </c>
      <c r="K13" t="str">
        <f>CONCATENATE(IF((AA13&lt;&gt;""),"P",""),IF((AB13&lt;&gt;""),"R",""),IF((AC13&lt;&gt;""),"A",""),IF((AE13&lt;&gt;""),"P",""),IF((AF13&lt;&gt;""),"R",""),IF((AG13&lt;&gt;""),"A",""),IF((L13="R")*AND(M13=""),"!",""),IF((N13="R")*AND(O13=""),"!",""),IF((P13="R")*AND(Q13=""),"!",""),IF((R13="R")*AND(S13=""),"!",""),IF((T13="R")*AND(U13=""),"!",""),IF((V13="R")*AND(W13=""),"!",""),IF((X13="R")*AND(Y13=""),"!",""))</f>
        <v>R</v>
      </c>
      <c r="L13" s="60"/>
      <c r="M13" s="14"/>
      <c r="N13" s="60"/>
      <c r="P13" s="60"/>
      <c r="Q13" s="14"/>
      <c r="R13" s="60"/>
      <c r="T13" s="62"/>
      <c r="U13" s="63"/>
      <c r="V13" s="60" t="s">
        <v>2469</v>
      </c>
      <c r="W13" t="s">
        <v>93</v>
      </c>
      <c r="X13" s="60"/>
      <c r="AA13">
        <f t="shared" si="2"/>
      </c>
      <c r="AB13" t="str">
        <f t="shared" si="3"/>
        <v>8.2</v>
      </c>
      <c r="AC13">
        <f t="shared" si="4"/>
      </c>
      <c r="AD13">
        <f t="shared" si="5"/>
      </c>
      <c r="AE13">
        <f t="shared" si="6"/>
      </c>
      <c r="AF13">
        <f t="shared" si="7"/>
      </c>
      <c r="AG13">
        <f t="shared" si="8"/>
      </c>
    </row>
    <row r="14" spans="1:33" ht="76.5">
      <c r="A14">
        <v>12</v>
      </c>
      <c r="B14" t="str">
        <f t="shared" si="0"/>
        <v>8</v>
      </c>
      <c r="C14" s="4" t="s">
        <v>428</v>
      </c>
      <c r="D14" s="1" t="s">
        <v>303</v>
      </c>
      <c r="E14" s="1" t="s">
        <v>303</v>
      </c>
      <c r="F14" s="2" t="s">
        <v>2078</v>
      </c>
      <c r="G14" s="2" t="s">
        <v>1114</v>
      </c>
      <c r="H14" s="3" t="s">
        <v>304</v>
      </c>
      <c r="I14" s="3" t="s">
        <v>305</v>
      </c>
      <c r="J14" t="s">
        <v>502</v>
      </c>
      <c r="K14" t="str">
        <f>CONCATENATE(IF((AA14&lt;&gt;""),"P",""),IF((AB14&lt;&gt;""),"R",""),IF((AC14&lt;&gt;""),"A",""),IF((AE14&lt;&gt;""),"P",""),IF((AF14&lt;&gt;""),"R",""),IF((AG14&lt;&gt;""),"A",""),IF((L14="R")*AND(M14=""),"!",""),IF((N14="R")*AND(O14=""),"!",""),IF((P14="R")*AND(Q14=""),"!",""),IF((R14="R")*AND(S14=""),"!",""),IF((T14="R")*AND(U14=""),"!",""),IF((V14="R")*AND(W14=""),"!",""),IF((X14="R")*AND(Y14=""),"!",""))</f>
        <v>A</v>
      </c>
      <c r="L14" s="60"/>
      <c r="M14" s="14"/>
      <c r="N14" s="60" t="s">
        <v>1036</v>
      </c>
      <c r="O14" s="14" t="s">
        <v>2459</v>
      </c>
      <c r="P14" s="60"/>
      <c r="Q14" s="14"/>
      <c r="R14" s="60"/>
      <c r="T14" s="62"/>
      <c r="U14" s="63"/>
      <c r="V14" s="60"/>
      <c r="W14" s="14"/>
      <c r="X14" s="60"/>
      <c r="Y14" s="14"/>
      <c r="AA14">
        <f t="shared" si="2"/>
      </c>
      <c r="AB14">
        <f t="shared" si="3"/>
      </c>
      <c r="AC14">
        <f t="shared" si="4"/>
      </c>
      <c r="AD14" t="str">
        <f t="shared" si="5"/>
        <v>8.3.2</v>
      </c>
      <c r="AE14">
        <f t="shared" si="6"/>
      </c>
      <c r="AF14">
        <f t="shared" si="7"/>
      </c>
      <c r="AG14" t="str">
        <f t="shared" si="8"/>
        <v>8.3.2</v>
      </c>
    </row>
    <row r="15" spans="1:33" ht="89.25">
      <c r="A15">
        <v>13</v>
      </c>
      <c r="B15" t="str">
        <f t="shared" si="0"/>
        <v>8</v>
      </c>
      <c r="C15" s="4" t="s">
        <v>428</v>
      </c>
      <c r="D15" s="1" t="s">
        <v>306</v>
      </c>
      <c r="E15" s="1" t="s">
        <v>306</v>
      </c>
      <c r="F15" s="2" t="s">
        <v>2078</v>
      </c>
      <c r="G15" s="2" t="s">
        <v>1114</v>
      </c>
      <c r="H15" s="3" t="s">
        <v>307</v>
      </c>
      <c r="I15" s="3" t="s">
        <v>308</v>
      </c>
      <c r="J15" t="s">
        <v>502</v>
      </c>
      <c r="K15" t="str">
        <f>CONCATENATE(IF((AA15&lt;&gt;""),"P",""),IF((AB15&lt;&gt;""),"R",""),IF((AC15&lt;&gt;""),"A",""),IF((AE15&lt;&gt;""),"P",""),IF((AF15&lt;&gt;""),"R",""),IF((AG15&lt;&gt;""),"A",""),IF((L15="R")*AND(M15=""),"!",""),IF((N15="R")*AND(O15=""),"!",""),IF((P15="R")*AND(Q15=""),"!",""),IF((R15="R")*AND(S15=""),"!",""),IF((T15="R")*AND(U15=""),"!",""),IF((V15="R")*AND(W15=""),"!",""),IF((X15="R")*AND(Y15=""),"!",""))</f>
        <v>A</v>
      </c>
      <c r="L15" s="60"/>
      <c r="M15" s="14"/>
      <c r="N15" s="60" t="s">
        <v>1036</v>
      </c>
      <c r="O15" s="14" t="s">
        <v>2542</v>
      </c>
      <c r="P15" s="60"/>
      <c r="Q15" s="14"/>
      <c r="R15" s="60"/>
      <c r="T15" s="62"/>
      <c r="U15" s="63"/>
      <c r="V15" s="60"/>
      <c r="W15" s="14"/>
      <c r="X15" s="60"/>
      <c r="Y15" s="14"/>
      <c r="AA15">
        <f t="shared" si="2"/>
      </c>
      <c r="AB15">
        <f t="shared" si="3"/>
      </c>
      <c r="AC15">
        <f t="shared" si="4"/>
      </c>
      <c r="AD15" t="str">
        <f t="shared" si="5"/>
        <v>8.3.2</v>
      </c>
      <c r="AE15">
        <f t="shared" si="6"/>
      </c>
      <c r="AF15">
        <f t="shared" si="7"/>
      </c>
      <c r="AG15" t="str">
        <f t="shared" si="8"/>
        <v>8.3.2</v>
      </c>
    </row>
    <row r="16" spans="1:33" ht="25.5">
      <c r="A16">
        <v>14</v>
      </c>
      <c r="B16" t="str">
        <f t="shared" si="0"/>
        <v>8</v>
      </c>
      <c r="C16" s="1" t="s">
        <v>822</v>
      </c>
      <c r="D16" s="1" t="s">
        <v>1048</v>
      </c>
      <c r="E16" s="1" t="s">
        <v>309</v>
      </c>
      <c r="F16" s="2" t="s">
        <v>1113</v>
      </c>
      <c r="G16" s="2" t="s">
        <v>1114</v>
      </c>
      <c r="H16" s="3" t="s">
        <v>1122</v>
      </c>
      <c r="I16" s="3" t="s">
        <v>1123</v>
      </c>
      <c r="J16" t="s">
        <v>502</v>
      </c>
      <c r="K16" t="str">
        <f>CONCATENATE(IF((AA16&lt;&gt;""),"P",""),IF((AB16&lt;&gt;""),"R",""),IF((AC16&lt;&gt;""),"A",""),IF((AE16&lt;&gt;""),"P",""),IF((AF16&lt;&gt;""),"R",""),IF((AG16&lt;&gt;""),"A",""),IF((L16="R")*AND(M16=""),"!",""),IF((N16="R")*AND(O16=""),"!",""),IF((P16="R")*AND(Q16=""),"!",""),IF((R16="R")*AND(S16=""),"!",""),IF((T16="R")*AND(U16=""),"!",""),IF((V16="R")*AND(W16=""),"!",""),IF((X16="R")*AND(Y16=""),"!",""))</f>
        <v>A</v>
      </c>
      <c r="L16" s="60"/>
      <c r="M16" s="14"/>
      <c r="N16" s="60" t="s">
        <v>1036</v>
      </c>
      <c r="O16" s="14" t="s">
        <v>2459</v>
      </c>
      <c r="P16" s="60"/>
      <c r="Q16" s="14"/>
      <c r="R16" s="60"/>
      <c r="T16" s="62"/>
      <c r="U16" s="63"/>
      <c r="V16" s="60"/>
      <c r="W16" s="14"/>
      <c r="X16" s="60"/>
      <c r="Y16" s="14"/>
      <c r="AA16">
        <f t="shared" si="2"/>
      </c>
      <c r="AB16">
        <f t="shared" si="3"/>
      </c>
      <c r="AC16">
        <f t="shared" si="4"/>
      </c>
      <c r="AD16" t="str">
        <f t="shared" si="5"/>
        <v>8.3.3</v>
      </c>
      <c r="AE16">
        <f t="shared" si="6"/>
      </c>
      <c r="AF16">
        <f t="shared" si="7"/>
      </c>
      <c r="AG16" t="str">
        <f t="shared" si="8"/>
        <v>8.3.3</v>
      </c>
    </row>
    <row r="17" spans="1:33" ht="89.25">
      <c r="A17">
        <v>15</v>
      </c>
      <c r="B17" t="str">
        <f t="shared" si="0"/>
        <v>8</v>
      </c>
      <c r="C17" s="1" t="s">
        <v>822</v>
      </c>
      <c r="D17" s="1" t="s">
        <v>1124</v>
      </c>
      <c r="E17" s="1" t="s">
        <v>1124</v>
      </c>
      <c r="F17" s="2" t="s">
        <v>343</v>
      </c>
      <c r="G17" s="2" t="s">
        <v>1125</v>
      </c>
      <c r="H17" s="3" t="s">
        <v>1126</v>
      </c>
      <c r="I17" s="3" t="s">
        <v>1127</v>
      </c>
      <c r="J17" t="s">
        <v>502</v>
      </c>
      <c r="K17" t="str">
        <f aca="true" t="shared" si="9" ref="K17:K80">CONCATENATE(IF((AA17&lt;&gt;""),"P",""),IF((AB17&lt;&gt;""),"R",""),IF((AC17&lt;&gt;""),"A",""),IF((AE17&lt;&gt;""),"P",""),IF((AF17&lt;&gt;""),"R",""),IF((AG17&lt;&gt;""),"A",""),IF((L17="R")*AND(M17=""),"!",""),IF((N17="R")*AND(O17=""),"!",""),IF((P17="R")*AND(Q17=""),"!",""),IF((R17="R")*AND(S17=""),"!",""),IF((T17="R")*AND(U17=""),"!",""),IF((V17="R")*AND(W17=""),"!",""),IF((X17="R")*AND(Y17=""),"!",""))</f>
        <v>R</v>
      </c>
      <c r="L17" s="60"/>
      <c r="M17" s="14"/>
      <c r="N17" s="60"/>
      <c r="P17" s="60"/>
      <c r="Q17" s="14"/>
      <c r="R17" s="60"/>
      <c r="T17" s="62" t="s">
        <v>2469</v>
      </c>
      <c r="U17" s="63" t="s">
        <v>64</v>
      </c>
      <c r="V17" s="60"/>
      <c r="X17" s="60"/>
      <c r="AA17">
        <f t="shared" si="2"/>
      </c>
      <c r="AB17" t="str">
        <f t="shared" si="3"/>
        <v>8.3.3</v>
      </c>
      <c r="AC17">
        <f t="shared" si="4"/>
      </c>
      <c r="AD17">
        <f t="shared" si="5"/>
      </c>
      <c r="AE17">
        <f t="shared" si="6"/>
      </c>
      <c r="AF17">
        <f t="shared" si="7"/>
      </c>
      <c r="AG17">
        <f t="shared" si="8"/>
      </c>
    </row>
    <row r="18" spans="1:33" ht="165.75">
      <c r="A18">
        <v>16</v>
      </c>
      <c r="B18" t="str">
        <f t="shared" si="0"/>
        <v>8</v>
      </c>
      <c r="C18" s="1" t="s">
        <v>2446</v>
      </c>
      <c r="D18" s="1" t="s">
        <v>1689</v>
      </c>
      <c r="E18" s="1" t="s">
        <v>1128</v>
      </c>
      <c r="F18" s="2" t="s">
        <v>1113</v>
      </c>
      <c r="G18" s="2" t="s">
        <v>1114</v>
      </c>
      <c r="H18" s="3" t="s">
        <v>1129</v>
      </c>
      <c r="I18" s="3" t="s">
        <v>1130</v>
      </c>
      <c r="J18" t="s">
        <v>502</v>
      </c>
      <c r="K18" t="str">
        <f t="shared" si="9"/>
        <v>A</v>
      </c>
      <c r="L18" s="60"/>
      <c r="M18" s="14"/>
      <c r="N18" s="60"/>
      <c r="O18" s="14"/>
      <c r="P18" s="60"/>
      <c r="Q18" s="14"/>
      <c r="R18" s="60" t="s">
        <v>1036</v>
      </c>
      <c r="S18" s="14" t="s">
        <v>37</v>
      </c>
      <c r="T18" s="62"/>
      <c r="U18" s="63"/>
      <c r="V18" s="60"/>
      <c r="W18" s="14"/>
      <c r="X18" s="60"/>
      <c r="Y18" s="14"/>
      <c r="AA18">
        <f t="shared" si="2"/>
      </c>
      <c r="AB18">
        <f t="shared" si="3"/>
      </c>
      <c r="AC18">
        <f t="shared" si="4"/>
      </c>
      <c r="AD18" t="str">
        <f t="shared" si="5"/>
        <v>8.4</v>
      </c>
      <c r="AE18">
        <f t="shared" si="6"/>
      </c>
      <c r="AF18">
        <f t="shared" si="7"/>
      </c>
      <c r="AG18" t="str">
        <f t="shared" si="8"/>
        <v>8.4</v>
      </c>
    </row>
    <row r="19" spans="1:33" ht="255">
      <c r="A19">
        <v>17</v>
      </c>
      <c r="B19" t="str">
        <f t="shared" si="0"/>
        <v>8</v>
      </c>
      <c r="C19" s="1" t="s">
        <v>2446</v>
      </c>
      <c r="D19" s="1" t="s">
        <v>1689</v>
      </c>
      <c r="E19" s="1" t="s">
        <v>1128</v>
      </c>
      <c r="F19" s="2" t="s">
        <v>343</v>
      </c>
      <c r="G19" s="2" t="s">
        <v>1125</v>
      </c>
      <c r="H19" s="3" t="s">
        <v>353</v>
      </c>
      <c r="I19" s="3" t="s">
        <v>354</v>
      </c>
      <c r="J19" t="s">
        <v>502</v>
      </c>
      <c r="K19" t="str">
        <f t="shared" si="9"/>
        <v>A</v>
      </c>
      <c r="L19" s="60"/>
      <c r="M19" s="14"/>
      <c r="N19" s="60"/>
      <c r="P19" s="60"/>
      <c r="Q19" s="14"/>
      <c r="R19" s="60" t="s">
        <v>1036</v>
      </c>
      <c r="S19" s="14" t="s">
        <v>38</v>
      </c>
      <c r="T19" s="62"/>
      <c r="U19" s="63"/>
      <c r="V19" s="60"/>
      <c r="X19" s="60"/>
      <c r="AA19">
        <f t="shared" si="2"/>
      </c>
      <c r="AB19">
        <f t="shared" si="3"/>
      </c>
      <c r="AC19" t="str">
        <f t="shared" si="4"/>
        <v>8.4</v>
      </c>
      <c r="AD19">
        <f t="shared" si="5"/>
      </c>
      <c r="AE19">
        <f t="shared" si="6"/>
      </c>
      <c r="AF19">
        <f t="shared" si="7"/>
      </c>
      <c r="AG19">
        <f t="shared" si="8"/>
      </c>
    </row>
    <row r="20" spans="1:33" ht="76.5">
      <c r="A20">
        <v>18</v>
      </c>
      <c r="B20" t="str">
        <f t="shared" si="0"/>
        <v>8</v>
      </c>
      <c r="C20" s="1" t="s">
        <v>2446</v>
      </c>
      <c r="D20" s="1" t="s">
        <v>355</v>
      </c>
      <c r="E20" s="1" t="s">
        <v>355</v>
      </c>
      <c r="F20" s="2" t="s">
        <v>1113</v>
      </c>
      <c r="G20" s="2" t="s">
        <v>1114</v>
      </c>
      <c r="H20" s="3" t="s">
        <v>356</v>
      </c>
      <c r="I20" s="3" t="s">
        <v>357</v>
      </c>
      <c r="J20" t="s">
        <v>502</v>
      </c>
      <c r="K20" t="str">
        <f t="shared" si="9"/>
        <v>A</v>
      </c>
      <c r="L20" s="60"/>
      <c r="M20" s="14"/>
      <c r="N20" s="60"/>
      <c r="O20" s="14"/>
      <c r="P20" s="60"/>
      <c r="Q20" s="14"/>
      <c r="R20" s="60" t="s">
        <v>1036</v>
      </c>
      <c r="S20" s="14" t="s">
        <v>39</v>
      </c>
      <c r="T20" s="62"/>
      <c r="U20" s="63"/>
      <c r="V20" s="60"/>
      <c r="W20" s="14"/>
      <c r="X20" s="60"/>
      <c r="Y20" s="14"/>
      <c r="AA20">
        <f t="shared" si="2"/>
      </c>
      <c r="AB20">
        <f t="shared" si="3"/>
      </c>
      <c r="AC20">
        <f t="shared" si="4"/>
      </c>
      <c r="AD20" t="str">
        <f t="shared" si="5"/>
        <v>8.4</v>
      </c>
      <c r="AE20">
        <f t="shared" si="6"/>
      </c>
      <c r="AF20">
        <f t="shared" si="7"/>
      </c>
      <c r="AG20" t="str">
        <f t="shared" si="8"/>
        <v>8.4</v>
      </c>
    </row>
    <row r="21" spans="1:33" ht="38.25">
      <c r="A21">
        <v>19</v>
      </c>
      <c r="B21" t="str">
        <f t="shared" si="0"/>
        <v>8</v>
      </c>
      <c r="C21" s="1" t="s">
        <v>2446</v>
      </c>
      <c r="D21" s="1" t="s">
        <v>358</v>
      </c>
      <c r="E21" s="1" t="s">
        <v>358</v>
      </c>
      <c r="F21" s="2" t="s">
        <v>1113</v>
      </c>
      <c r="G21" s="2" t="s">
        <v>1114</v>
      </c>
      <c r="H21" s="3" t="s">
        <v>359</v>
      </c>
      <c r="I21" s="3" t="s">
        <v>360</v>
      </c>
      <c r="J21" t="s">
        <v>502</v>
      </c>
      <c r="K21" t="str">
        <f t="shared" si="9"/>
        <v>A</v>
      </c>
      <c r="L21" s="60"/>
      <c r="M21" s="14"/>
      <c r="N21" s="60" t="s">
        <v>1036</v>
      </c>
      <c r="O21" s="14" t="s">
        <v>2459</v>
      </c>
      <c r="P21" s="60"/>
      <c r="Q21" s="14"/>
      <c r="R21" s="60"/>
      <c r="T21" s="62"/>
      <c r="U21" s="63"/>
      <c r="V21" s="60"/>
      <c r="W21" s="14"/>
      <c r="X21" s="60"/>
      <c r="Y21" s="14"/>
      <c r="AA21">
        <f t="shared" si="2"/>
      </c>
      <c r="AB21">
        <f t="shared" si="3"/>
      </c>
      <c r="AC21">
        <f t="shared" si="4"/>
      </c>
      <c r="AD21" t="str">
        <f t="shared" si="5"/>
        <v>8.4</v>
      </c>
      <c r="AE21">
        <f t="shared" si="6"/>
      </c>
      <c r="AF21">
        <f t="shared" si="7"/>
      </c>
      <c r="AG21" t="str">
        <f t="shared" si="8"/>
        <v>8.4</v>
      </c>
    </row>
    <row r="22" spans="1:33" ht="178.5">
      <c r="A22">
        <v>20</v>
      </c>
      <c r="B22" t="str">
        <f t="shared" si="0"/>
        <v>8</v>
      </c>
      <c r="C22" s="1" t="s">
        <v>2446</v>
      </c>
      <c r="D22" s="1" t="s">
        <v>361</v>
      </c>
      <c r="E22" s="1" t="s">
        <v>361</v>
      </c>
      <c r="F22" s="2" t="s">
        <v>343</v>
      </c>
      <c r="G22" s="2" t="s">
        <v>1114</v>
      </c>
      <c r="H22" s="3" t="s">
        <v>362</v>
      </c>
      <c r="I22" s="3" t="s">
        <v>363</v>
      </c>
      <c r="J22" t="s">
        <v>502</v>
      </c>
      <c r="K22" t="str">
        <f t="shared" si="9"/>
        <v>A</v>
      </c>
      <c r="L22" s="60"/>
      <c r="M22" s="14"/>
      <c r="N22" s="60"/>
      <c r="P22" s="60"/>
      <c r="Q22" s="14"/>
      <c r="R22" s="60" t="s">
        <v>1036</v>
      </c>
      <c r="S22" s="14" t="s">
        <v>2487</v>
      </c>
      <c r="T22" s="62"/>
      <c r="U22" s="63"/>
      <c r="V22" s="60"/>
      <c r="X22" s="60"/>
      <c r="AA22">
        <f t="shared" si="2"/>
      </c>
      <c r="AB22">
        <f t="shared" si="3"/>
      </c>
      <c r="AC22" t="str">
        <f t="shared" si="4"/>
        <v>8.4</v>
      </c>
      <c r="AD22">
        <f t="shared" si="5"/>
      </c>
      <c r="AE22">
        <f t="shared" si="6"/>
      </c>
      <c r="AF22">
        <f t="shared" si="7"/>
      </c>
      <c r="AG22">
        <f t="shared" si="8"/>
      </c>
    </row>
    <row r="23" spans="1:33" ht="51">
      <c r="A23">
        <v>21</v>
      </c>
      <c r="B23" t="str">
        <f t="shared" si="0"/>
        <v>8</v>
      </c>
      <c r="C23" s="1" t="s">
        <v>2446</v>
      </c>
      <c r="D23" s="1" t="s">
        <v>361</v>
      </c>
      <c r="E23" s="1" t="s">
        <v>361</v>
      </c>
      <c r="F23" s="2" t="s">
        <v>1113</v>
      </c>
      <c r="G23" s="2" t="s">
        <v>1114</v>
      </c>
      <c r="H23" s="3" t="s">
        <v>1197</v>
      </c>
      <c r="I23" s="3" t="s">
        <v>1198</v>
      </c>
      <c r="J23" t="s">
        <v>502</v>
      </c>
      <c r="K23" t="str">
        <f t="shared" si="9"/>
        <v>A</v>
      </c>
      <c r="L23" s="60"/>
      <c r="M23" s="14"/>
      <c r="N23" s="60" t="s">
        <v>1036</v>
      </c>
      <c r="O23" s="14" t="s">
        <v>2459</v>
      </c>
      <c r="P23" s="60"/>
      <c r="Q23" s="14"/>
      <c r="R23" s="60"/>
      <c r="S23" s="14"/>
      <c r="T23" s="62"/>
      <c r="U23" s="63"/>
      <c r="V23" s="60"/>
      <c r="W23" s="14"/>
      <c r="X23" s="60"/>
      <c r="Y23" s="14"/>
      <c r="AA23">
        <f t="shared" si="2"/>
      </c>
      <c r="AB23">
        <f t="shared" si="3"/>
      </c>
      <c r="AC23">
        <f t="shared" si="4"/>
      </c>
      <c r="AD23" t="str">
        <f t="shared" si="5"/>
        <v>8.4</v>
      </c>
      <c r="AE23">
        <f t="shared" si="6"/>
      </c>
      <c r="AF23">
        <f t="shared" si="7"/>
      </c>
      <c r="AG23" t="str">
        <f t="shared" si="8"/>
        <v>8.4</v>
      </c>
    </row>
    <row r="24" spans="1:33" ht="63.75">
      <c r="A24">
        <v>22</v>
      </c>
      <c r="B24" t="str">
        <f t="shared" si="0"/>
        <v>8</v>
      </c>
      <c r="C24" s="1" t="s">
        <v>2446</v>
      </c>
      <c r="D24" s="1" t="s">
        <v>1199</v>
      </c>
      <c r="E24" s="1" t="s">
        <v>1199</v>
      </c>
      <c r="F24" s="2" t="s">
        <v>1113</v>
      </c>
      <c r="G24" s="2" t="s">
        <v>1114</v>
      </c>
      <c r="H24" s="3" t="s">
        <v>1200</v>
      </c>
      <c r="I24" s="3" t="s">
        <v>1201</v>
      </c>
      <c r="J24" t="s">
        <v>502</v>
      </c>
      <c r="K24" t="str">
        <f t="shared" si="9"/>
        <v>A</v>
      </c>
      <c r="L24" s="60"/>
      <c r="M24" s="14"/>
      <c r="N24" s="60" t="s">
        <v>1036</v>
      </c>
      <c r="O24" s="14" t="s">
        <v>2459</v>
      </c>
      <c r="P24" s="60"/>
      <c r="Q24" s="14"/>
      <c r="R24" s="60"/>
      <c r="S24" s="14"/>
      <c r="T24" s="62"/>
      <c r="U24" s="63"/>
      <c r="V24" s="60"/>
      <c r="W24" s="14"/>
      <c r="X24" s="60"/>
      <c r="Y24" s="14"/>
      <c r="AA24">
        <f t="shared" si="2"/>
      </c>
      <c r="AB24">
        <f t="shared" si="3"/>
      </c>
      <c r="AC24">
        <f t="shared" si="4"/>
      </c>
      <c r="AD24" t="str">
        <f t="shared" si="5"/>
        <v>8.4</v>
      </c>
      <c r="AE24">
        <f t="shared" si="6"/>
      </c>
      <c r="AF24">
        <f t="shared" si="7"/>
      </c>
      <c r="AG24" t="str">
        <f t="shared" si="8"/>
        <v>8.4</v>
      </c>
    </row>
    <row r="25" spans="1:33" ht="114.75">
      <c r="A25">
        <v>23</v>
      </c>
      <c r="B25" t="str">
        <f t="shared" si="0"/>
        <v>8</v>
      </c>
      <c r="C25" s="1" t="s">
        <v>2446</v>
      </c>
      <c r="D25" s="1" t="s">
        <v>1202</v>
      </c>
      <c r="E25" s="1" t="s">
        <v>1202</v>
      </c>
      <c r="F25" s="2" t="s">
        <v>1113</v>
      </c>
      <c r="G25" s="2" t="s">
        <v>1114</v>
      </c>
      <c r="H25" s="3" t="s">
        <v>1203</v>
      </c>
      <c r="I25" s="3" t="s">
        <v>1204</v>
      </c>
      <c r="J25" t="s">
        <v>502</v>
      </c>
      <c r="K25" t="str">
        <f t="shared" si="9"/>
        <v>A</v>
      </c>
      <c r="L25" s="60"/>
      <c r="M25" s="14"/>
      <c r="N25" s="60" t="s">
        <v>1036</v>
      </c>
      <c r="O25" s="14" t="s">
        <v>2459</v>
      </c>
      <c r="P25" s="60"/>
      <c r="Q25" s="14"/>
      <c r="R25" s="60"/>
      <c r="T25" s="62"/>
      <c r="U25" s="63"/>
      <c r="V25" s="60"/>
      <c r="W25" s="14"/>
      <c r="X25" s="60"/>
      <c r="Y25" s="14"/>
      <c r="AA25">
        <f t="shared" si="2"/>
      </c>
      <c r="AB25">
        <f t="shared" si="3"/>
      </c>
      <c r="AC25">
        <f t="shared" si="4"/>
      </c>
      <c r="AD25" t="str">
        <f t="shared" si="5"/>
        <v>8.4</v>
      </c>
      <c r="AE25">
        <f t="shared" si="6"/>
      </c>
      <c r="AF25">
        <f t="shared" si="7"/>
      </c>
      <c r="AG25" t="str">
        <f t="shared" si="8"/>
        <v>8.4</v>
      </c>
    </row>
    <row r="26" spans="1:33" ht="102">
      <c r="A26">
        <v>24</v>
      </c>
      <c r="B26" t="str">
        <f t="shared" si="0"/>
        <v>8</v>
      </c>
      <c r="C26" s="1" t="s">
        <v>2446</v>
      </c>
      <c r="D26" s="1" t="s">
        <v>1202</v>
      </c>
      <c r="E26" s="1" t="s">
        <v>1202</v>
      </c>
      <c r="F26" s="2" t="s">
        <v>1113</v>
      </c>
      <c r="G26" s="2" t="s">
        <v>1114</v>
      </c>
      <c r="H26" s="3" t="s">
        <v>1205</v>
      </c>
      <c r="I26" s="3" t="s">
        <v>1206</v>
      </c>
      <c r="J26" t="s">
        <v>502</v>
      </c>
      <c r="K26" t="str">
        <f t="shared" si="9"/>
        <v>A</v>
      </c>
      <c r="L26" s="60"/>
      <c r="M26" s="14"/>
      <c r="N26" s="60" t="s">
        <v>1036</v>
      </c>
      <c r="O26" s="14" t="s">
        <v>2459</v>
      </c>
      <c r="P26" s="60"/>
      <c r="Q26" s="14"/>
      <c r="R26" s="60"/>
      <c r="T26" s="62"/>
      <c r="U26" s="63"/>
      <c r="V26" s="60"/>
      <c r="W26" s="14"/>
      <c r="X26" s="60"/>
      <c r="Y26" s="14"/>
      <c r="AA26">
        <f t="shared" si="2"/>
      </c>
      <c r="AB26">
        <f t="shared" si="3"/>
      </c>
      <c r="AC26">
        <f t="shared" si="4"/>
      </c>
      <c r="AD26" t="str">
        <f t="shared" si="5"/>
        <v>8.4</v>
      </c>
      <c r="AE26">
        <f t="shared" si="6"/>
      </c>
      <c r="AF26">
        <f t="shared" si="7"/>
      </c>
      <c r="AG26" t="str">
        <f t="shared" si="8"/>
        <v>8.4</v>
      </c>
    </row>
    <row r="27" spans="1:33" ht="114.75">
      <c r="A27">
        <v>25</v>
      </c>
      <c r="B27" t="str">
        <f t="shared" si="0"/>
        <v>8</v>
      </c>
      <c r="C27" s="1" t="s">
        <v>2446</v>
      </c>
      <c r="D27" s="1" t="s">
        <v>1207</v>
      </c>
      <c r="E27" s="1" t="s">
        <v>1207</v>
      </c>
      <c r="F27" s="2" t="s">
        <v>343</v>
      </c>
      <c r="G27" s="2" t="s">
        <v>1114</v>
      </c>
      <c r="H27" s="3" t="s">
        <v>1208</v>
      </c>
      <c r="I27" s="3" t="s">
        <v>1209</v>
      </c>
      <c r="J27" t="s">
        <v>502</v>
      </c>
      <c r="K27" t="str">
        <f t="shared" si="9"/>
        <v>A</v>
      </c>
      <c r="L27" s="60"/>
      <c r="M27" s="14"/>
      <c r="N27" s="60"/>
      <c r="P27" s="60"/>
      <c r="Q27" s="14"/>
      <c r="R27" s="60"/>
      <c r="T27" s="62"/>
      <c r="U27" s="63"/>
      <c r="V27" s="60" t="s">
        <v>1036</v>
      </c>
      <c r="W27" t="s">
        <v>2523</v>
      </c>
      <c r="X27" s="60"/>
      <c r="AA27">
        <f t="shared" si="2"/>
      </c>
      <c r="AB27">
        <f t="shared" si="3"/>
      </c>
      <c r="AC27" t="str">
        <f t="shared" si="4"/>
        <v>8.4</v>
      </c>
      <c r="AD27">
        <f t="shared" si="5"/>
      </c>
      <c r="AE27">
        <f t="shared" si="6"/>
      </c>
      <c r="AF27">
        <f t="shared" si="7"/>
      </c>
      <c r="AG27">
        <f t="shared" si="8"/>
      </c>
    </row>
    <row r="28" spans="1:33" ht="89.25">
      <c r="A28">
        <v>26</v>
      </c>
      <c r="B28" t="str">
        <f t="shared" si="0"/>
        <v>8</v>
      </c>
      <c r="C28" s="1" t="s">
        <v>429</v>
      </c>
      <c r="D28" s="1" t="s">
        <v>1685</v>
      </c>
      <c r="E28" s="1" t="s">
        <v>1210</v>
      </c>
      <c r="F28" s="2" t="s">
        <v>343</v>
      </c>
      <c r="G28" s="2" t="s">
        <v>1114</v>
      </c>
      <c r="H28" s="3" t="s">
        <v>1211</v>
      </c>
      <c r="I28" s="3" t="s">
        <v>1212</v>
      </c>
      <c r="J28" t="s">
        <v>502</v>
      </c>
      <c r="K28" t="str">
        <f t="shared" si="9"/>
        <v>A</v>
      </c>
      <c r="L28" s="60"/>
      <c r="M28" s="14"/>
      <c r="N28" s="60"/>
      <c r="P28" s="60" t="s">
        <v>1036</v>
      </c>
      <c r="Q28" s="14" t="s">
        <v>10</v>
      </c>
      <c r="R28" s="60"/>
      <c r="T28" s="62"/>
      <c r="U28" s="63"/>
      <c r="V28" s="60"/>
      <c r="X28" s="60"/>
      <c r="AA28">
        <f t="shared" si="2"/>
      </c>
      <c r="AB28">
        <f t="shared" si="3"/>
      </c>
      <c r="AC28" t="str">
        <f t="shared" si="4"/>
        <v>8.5</v>
      </c>
      <c r="AD28">
        <f t="shared" si="5"/>
      </c>
      <c r="AE28">
        <f t="shared" si="6"/>
      </c>
      <c r="AF28">
        <f t="shared" si="7"/>
      </c>
      <c r="AG28">
        <f t="shared" si="8"/>
      </c>
    </row>
    <row r="29" spans="1:33" ht="242.25">
      <c r="A29">
        <v>27</v>
      </c>
      <c r="B29" t="str">
        <f t="shared" si="0"/>
        <v>8</v>
      </c>
      <c r="C29" s="1" t="s">
        <v>429</v>
      </c>
      <c r="D29" s="1" t="s">
        <v>1685</v>
      </c>
      <c r="E29" s="1" t="s">
        <v>1210</v>
      </c>
      <c r="F29" s="2" t="s">
        <v>343</v>
      </c>
      <c r="G29" s="2" t="s">
        <v>1114</v>
      </c>
      <c r="H29" s="3" t="s">
        <v>1213</v>
      </c>
      <c r="I29" s="3" t="s">
        <v>1214</v>
      </c>
      <c r="J29" t="s">
        <v>502</v>
      </c>
      <c r="K29" t="str">
        <f t="shared" si="9"/>
        <v>R</v>
      </c>
      <c r="L29" s="60"/>
      <c r="M29" s="14"/>
      <c r="N29" s="60"/>
      <c r="P29" s="60" t="s">
        <v>2469</v>
      </c>
      <c r="Q29" s="14" t="s">
        <v>11</v>
      </c>
      <c r="R29" s="60"/>
      <c r="T29" s="62"/>
      <c r="U29" s="63"/>
      <c r="V29" s="60"/>
      <c r="X29" s="60"/>
      <c r="AA29">
        <f t="shared" si="2"/>
      </c>
      <c r="AB29" t="str">
        <f t="shared" si="3"/>
        <v>8.5</v>
      </c>
      <c r="AC29">
        <f t="shared" si="4"/>
      </c>
      <c r="AD29">
        <f t="shared" si="5"/>
      </c>
      <c r="AE29">
        <f t="shared" si="6"/>
      </c>
      <c r="AF29">
        <f t="shared" si="7"/>
      </c>
      <c r="AG29">
        <f t="shared" si="8"/>
      </c>
    </row>
    <row r="30" spans="1:33" ht="242.25">
      <c r="A30">
        <v>28</v>
      </c>
      <c r="B30" t="str">
        <f t="shared" si="0"/>
        <v>8</v>
      </c>
      <c r="C30" s="1" t="s">
        <v>429</v>
      </c>
      <c r="D30" s="1" t="s">
        <v>1215</v>
      </c>
      <c r="E30" s="1" t="s">
        <v>1215</v>
      </c>
      <c r="F30" s="2" t="s">
        <v>343</v>
      </c>
      <c r="G30" s="2" t="s">
        <v>1114</v>
      </c>
      <c r="H30" s="3" t="s">
        <v>1216</v>
      </c>
      <c r="I30" s="3" t="s">
        <v>552</v>
      </c>
      <c r="J30" t="s">
        <v>502</v>
      </c>
      <c r="K30" t="str">
        <f t="shared" si="9"/>
        <v>A</v>
      </c>
      <c r="L30" s="60"/>
      <c r="M30" s="14"/>
      <c r="N30" s="60"/>
      <c r="P30" s="60" t="s">
        <v>1036</v>
      </c>
      <c r="Q30" s="14" t="s">
        <v>2507</v>
      </c>
      <c r="R30" s="60"/>
      <c r="T30" s="62"/>
      <c r="U30" s="63"/>
      <c r="V30" s="60"/>
      <c r="X30" s="60"/>
      <c r="AA30">
        <f t="shared" si="2"/>
      </c>
      <c r="AB30">
        <f t="shared" si="3"/>
      </c>
      <c r="AC30" t="str">
        <f t="shared" si="4"/>
        <v>8.5</v>
      </c>
      <c r="AD30">
        <f t="shared" si="5"/>
      </c>
      <c r="AE30">
        <f t="shared" si="6"/>
      </c>
      <c r="AF30">
        <f t="shared" si="7"/>
      </c>
      <c r="AG30">
        <f t="shared" si="8"/>
      </c>
    </row>
    <row r="31" spans="1:33" ht="76.5">
      <c r="A31">
        <v>29</v>
      </c>
      <c r="B31" t="str">
        <f t="shared" si="0"/>
        <v>8</v>
      </c>
      <c r="C31" s="1" t="s">
        <v>429</v>
      </c>
      <c r="D31" s="1" t="s">
        <v>553</v>
      </c>
      <c r="E31" s="1" t="s">
        <v>553</v>
      </c>
      <c r="F31" s="2" t="s">
        <v>1113</v>
      </c>
      <c r="G31" s="2" t="s">
        <v>1114</v>
      </c>
      <c r="H31" s="3" t="s">
        <v>554</v>
      </c>
      <c r="I31" s="3" t="s">
        <v>555</v>
      </c>
      <c r="J31" t="s">
        <v>502</v>
      </c>
      <c r="K31" t="str">
        <f t="shared" si="9"/>
        <v>A</v>
      </c>
      <c r="L31" s="60"/>
      <c r="M31" s="14"/>
      <c r="N31" s="60" t="s">
        <v>1036</v>
      </c>
      <c r="O31" s="14" t="s">
        <v>2459</v>
      </c>
      <c r="P31" s="60"/>
      <c r="Q31" s="14"/>
      <c r="R31" s="60"/>
      <c r="T31" s="62"/>
      <c r="U31" s="63"/>
      <c r="V31" s="60"/>
      <c r="W31" s="14"/>
      <c r="X31" s="60"/>
      <c r="Y31" s="14"/>
      <c r="AA31">
        <f t="shared" si="2"/>
      </c>
      <c r="AB31">
        <f t="shared" si="3"/>
      </c>
      <c r="AC31">
        <f t="shared" si="4"/>
      </c>
      <c r="AD31" t="str">
        <f t="shared" si="5"/>
        <v>8.5</v>
      </c>
      <c r="AE31">
        <f t="shared" si="6"/>
      </c>
      <c r="AF31">
        <f t="shared" si="7"/>
      </c>
      <c r="AG31" t="str">
        <f t="shared" si="8"/>
        <v>8.5</v>
      </c>
    </row>
    <row r="32" spans="1:33" ht="102">
      <c r="A32">
        <v>30</v>
      </c>
      <c r="B32" t="str">
        <f t="shared" si="0"/>
        <v>8</v>
      </c>
      <c r="C32" s="1" t="s">
        <v>2450</v>
      </c>
      <c r="D32" s="1" t="s">
        <v>1165</v>
      </c>
      <c r="E32" s="1" t="s">
        <v>556</v>
      </c>
      <c r="F32" s="2" t="s">
        <v>343</v>
      </c>
      <c r="G32" s="2" t="s">
        <v>1114</v>
      </c>
      <c r="H32" s="3" t="s">
        <v>557</v>
      </c>
      <c r="I32" s="3" t="s">
        <v>558</v>
      </c>
      <c r="J32" t="s">
        <v>502</v>
      </c>
      <c r="K32" t="str">
        <f t="shared" si="9"/>
        <v>A</v>
      </c>
      <c r="L32" s="60"/>
      <c r="M32" s="14"/>
      <c r="N32" s="60" t="s">
        <v>1036</v>
      </c>
      <c r="O32" t="s">
        <v>2459</v>
      </c>
      <c r="P32" s="60"/>
      <c r="Q32" s="14"/>
      <c r="R32" s="60"/>
      <c r="T32" s="62"/>
      <c r="U32" s="63"/>
      <c r="V32" s="60"/>
      <c r="X32" s="60"/>
      <c r="AA32">
        <f t="shared" si="2"/>
      </c>
      <c r="AB32">
        <f t="shared" si="3"/>
      </c>
      <c r="AC32" t="str">
        <f t="shared" si="4"/>
        <v>8.7</v>
      </c>
      <c r="AD32">
        <f t="shared" si="5"/>
      </c>
      <c r="AE32">
        <f t="shared" si="6"/>
      </c>
      <c r="AF32">
        <f t="shared" si="7"/>
      </c>
      <c r="AG32">
        <f t="shared" si="8"/>
      </c>
    </row>
    <row r="33" spans="1:33" ht="63.75">
      <c r="A33">
        <v>31</v>
      </c>
      <c r="B33" t="str">
        <f t="shared" si="0"/>
        <v>8</v>
      </c>
      <c r="C33" s="1" t="s">
        <v>429</v>
      </c>
      <c r="D33" s="1" t="s">
        <v>559</v>
      </c>
      <c r="E33" s="1" t="s">
        <v>559</v>
      </c>
      <c r="F33" s="2" t="s">
        <v>343</v>
      </c>
      <c r="G33" s="2" t="s">
        <v>1114</v>
      </c>
      <c r="H33" s="3" t="s">
        <v>560</v>
      </c>
      <c r="I33" s="3" t="s">
        <v>561</v>
      </c>
      <c r="J33" t="s">
        <v>502</v>
      </c>
      <c r="K33" t="str">
        <f t="shared" si="9"/>
        <v>A</v>
      </c>
      <c r="L33" s="60"/>
      <c r="M33" s="14"/>
      <c r="N33" s="60"/>
      <c r="P33" s="60" t="s">
        <v>1036</v>
      </c>
      <c r="Q33" s="14" t="s">
        <v>2508</v>
      </c>
      <c r="R33" s="60"/>
      <c r="T33" s="62"/>
      <c r="U33" s="63"/>
      <c r="V33" s="60"/>
      <c r="X33" s="60"/>
      <c r="AA33">
        <f t="shared" si="2"/>
      </c>
      <c r="AB33">
        <f t="shared" si="3"/>
      </c>
      <c r="AC33" t="str">
        <f t="shared" si="4"/>
        <v>8.5</v>
      </c>
      <c r="AD33">
        <f t="shared" si="5"/>
      </c>
      <c r="AE33">
        <f t="shared" si="6"/>
      </c>
      <c r="AF33">
        <f t="shared" si="7"/>
      </c>
      <c r="AG33">
        <f t="shared" si="8"/>
      </c>
    </row>
    <row r="34" spans="1:33" ht="63.75">
      <c r="A34">
        <v>32</v>
      </c>
      <c r="B34" t="str">
        <f t="shared" si="0"/>
        <v>11</v>
      </c>
      <c r="C34" s="1" t="s">
        <v>2448</v>
      </c>
      <c r="D34" s="1" t="s">
        <v>562</v>
      </c>
      <c r="E34" s="1" t="s">
        <v>562</v>
      </c>
      <c r="F34" s="2" t="s">
        <v>343</v>
      </c>
      <c r="G34" s="2" t="s">
        <v>1125</v>
      </c>
      <c r="H34" s="3" t="s">
        <v>563</v>
      </c>
      <c r="I34" s="3" t="s">
        <v>564</v>
      </c>
      <c r="J34" t="s">
        <v>502</v>
      </c>
      <c r="K34" t="str">
        <f t="shared" si="9"/>
        <v>A</v>
      </c>
      <c r="L34" s="60"/>
      <c r="M34" s="14"/>
      <c r="N34" s="60"/>
      <c r="P34" s="60"/>
      <c r="Q34" s="14"/>
      <c r="R34" s="60"/>
      <c r="T34" s="62"/>
      <c r="U34" s="63"/>
      <c r="V34" s="60" t="s">
        <v>1036</v>
      </c>
      <c r="W34" t="s">
        <v>98</v>
      </c>
      <c r="X34" s="60"/>
      <c r="AA34">
        <f t="shared" si="2"/>
      </c>
      <c r="AB34">
        <f t="shared" si="3"/>
      </c>
      <c r="AC34" t="str">
        <f t="shared" si="4"/>
        <v>11</v>
      </c>
      <c r="AD34">
        <f t="shared" si="5"/>
      </c>
      <c r="AE34">
        <f t="shared" si="6"/>
      </c>
      <c r="AF34">
        <f t="shared" si="7"/>
      </c>
      <c r="AG34">
        <f t="shared" si="8"/>
      </c>
    </row>
    <row r="35" spans="1:33" ht="12.75">
      <c r="A35">
        <v>33</v>
      </c>
      <c r="B35" t="str">
        <f t="shared" si="0"/>
        <v>11</v>
      </c>
      <c r="C35" s="1" t="s">
        <v>2448</v>
      </c>
      <c r="D35" s="1" t="s">
        <v>2225</v>
      </c>
      <c r="E35" s="1" t="s">
        <v>565</v>
      </c>
      <c r="F35" s="2" t="s">
        <v>1113</v>
      </c>
      <c r="G35" s="2" t="s">
        <v>1114</v>
      </c>
      <c r="H35" s="3" t="s">
        <v>566</v>
      </c>
      <c r="I35" s="3" t="s">
        <v>567</v>
      </c>
      <c r="J35" t="s">
        <v>502</v>
      </c>
      <c r="K35" t="str">
        <f t="shared" si="9"/>
        <v>A</v>
      </c>
      <c r="L35" s="60"/>
      <c r="M35" s="14"/>
      <c r="N35" s="60" t="s">
        <v>1036</v>
      </c>
      <c r="O35" s="14" t="s">
        <v>2459</v>
      </c>
      <c r="P35" s="60"/>
      <c r="Q35" s="14"/>
      <c r="R35" s="60"/>
      <c r="T35" s="62"/>
      <c r="U35" s="63"/>
      <c r="V35" s="60"/>
      <c r="W35" s="14"/>
      <c r="X35" s="60"/>
      <c r="Y35" s="14"/>
      <c r="AA35">
        <f t="shared" si="2"/>
      </c>
      <c r="AB35">
        <f t="shared" si="3"/>
      </c>
      <c r="AC35">
        <f t="shared" si="4"/>
      </c>
      <c r="AD35" t="str">
        <f t="shared" si="5"/>
        <v>11</v>
      </c>
      <c r="AE35">
        <f t="shared" si="6"/>
      </c>
      <c r="AF35">
        <f t="shared" si="7"/>
      </c>
      <c r="AG35" t="str">
        <f t="shared" si="8"/>
        <v>11</v>
      </c>
    </row>
    <row r="36" spans="1:33" ht="25.5">
      <c r="A36">
        <v>34</v>
      </c>
      <c r="B36" t="str">
        <f t="shared" si="0"/>
        <v>11</v>
      </c>
      <c r="C36" s="1" t="s">
        <v>2448</v>
      </c>
      <c r="D36" s="1" t="s">
        <v>568</v>
      </c>
      <c r="E36" s="1" t="s">
        <v>568</v>
      </c>
      <c r="F36" s="2" t="s">
        <v>1113</v>
      </c>
      <c r="G36" s="2" t="s">
        <v>1114</v>
      </c>
      <c r="H36" s="3" t="s">
        <v>569</v>
      </c>
      <c r="I36" s="3" t="s">
        <v>570</v>
      </c>
      <c r="J36" t="s">
        <v>502</v>
      </c>
      <c r="K36" t="str">
        <f t="shared" si="9"/>
        <v>A</v>
      </c>
      <c r="L36" s="60"/>
      <c r="M36" s="14"/>
      <c r="N36" s="60" t="s">
        <v>1036</v>
      </c>
      <c r="O36" s="14" t="s">
        <v>2459</v>
      </c>
      <c r="P36" s="60"/>
      <c r="Q36" s="14"/>
      <c r="R36" s="60"/>
      <c r="T36" s="62"/>
      <c r="U36" s="63"/>
      <c r="V36" s="60"/>
      <c r="W36" s="14"/>
      <c r="X36" s="60"/>
      <c r="Y36" s="14"/>
      <c r="AA36">
        <f t="shared" si="2"/>
      </c>
      <c r="AB36">
        <f t="shared" si="3"/>
      </c>
      <c r="AC36">
        <f t="shared" si="4"/>
      </c>
      <c r="AD36" t="str">
        <f t="shared" si="5"/>
        <v>11</v>
      </c>
      <c r="AE36">
        <f t="shared" si="6"/>
      </c>
      <c r="AF36">
        <f t="shared" si="7"/>
      </c>
      <c r="AG36" t="str">
        <f t="shared" si="8"/>
        <v>11</v>
      </c>
    </row>
    <row r="37" spans="1:33" ht="76.5">
      <c r="A37">
        <v>35</v>
      </c>
      <c r="B37" t="str">
        <f t="shared" si="0"/>
        <v>11</v>
      </c>
      <c r="C37" s="1" t="s">
        <v>2448</v>
      </c>
      <c r="D37" s="1" t="s">
        <v>571</v>
      </c>
      <c r="E37" s="1" t="s">
        <v>571</v>
      </c>
      <c r="F37" s="2" t="s">
        <v>343</v>
      </c>
      <c r="G37" s="2" t="s">
        <v>1114</v>
      </c>
      <c r="H37" s="3" t="s">
        <v>572</v>
      </c>
      <c r="I37" s="3" t="s">
        <v>573</v>
      </c>
      <c r="J37" t="s">
        <v>502</v>
      </c>
      <c r="K37" t="str">
        <f t="shared" si="9"/>
        <v>R</v>
      </c>
      <c r="L37" s="60"/>
      <c r="M37" s="14"/>
      <c r="N37" s="60"/>
      <c r="P37" s="60"/>
      <c r="Q37" s="14"/>
      <c r="R37" s="60"/>
      <c r="T37" s="62"/>
      <c r="U37" s="63"/>
      <c r="V37" s="60" t="s">
        <v>2469</v>
      </c>
      <c r="W37" t="s">
        <v>227</v>
      </c>
      <c r="X37" s="60"/>
      <c r="AA37">
        <f t="shared" si="2"/>
      </c>
      <c r="AB37" t="str">
        <f t="shared" si="3"/>
        <v>11</v>
      </c>
      <c r="AC37">
        <f t="shared" si="4"/>
      </c>
      <c r="AD37">
        <f t="shared" si="5"/>
      </c>
      <c r="AE37">
        <f t="shared" si="6"/>
      </c>
      <c r="AF37">
        <f t="shared" si="7"/>
      </c>
      <c r="AG37">
        <f t="shared" si="8"/>
      </c>
    </row>
    <row r="38" spans="1:33" ht="51">
      <c r="A38">
        <v>36</v>
      </c>
      <c r="B38" t="str">
        <f t="shared" si="0"/>
        <v>A</v>
      </c>
      <c r="C38" s="1" t="s">
        <v>1036</v>
      </c>
      <c r="D38" s="1" t="s">
        <v>1036</v>
      </c>
      <c r="E38" s="1" t="s">
        <v>574</v>
      </c>
      <c r="F38" s="2" t="s">
        <v>343</v>
      </c>
      <c r="G38" s="2" t="s">
        <v>1114</v>
      </c>
      <c r="H38" s="3" t="s">
        <v>575</v>
      </c>
      <c r="I38" s="3" t="s">
        <v>576</v>
      </c>
      <c r="J38" t="s">
        <v>502</v>
      </c>
      <c r="K38" t="str">
        <f t="shared" si="9"/>
        <v>A</v>
      </c>
      <c r="L38" s="60" t="s">
        <v>1036</v>
      </c>
      <c r="M38" s="14"/>
      <c r="N38" s="60"/>
      <c r="O38" s="14"/>
      <c r="P38" s="60"/>
      <c r="Q38" s="14"/>
      <c r="R38" s="60"/>
      <c r="T38" s="62"/>
      <c r="U38" s="63"/>
      <c r="V38" s="60"/>
      <c r="W38" s="14"/>
      <c r="X38" s="60"/>
      <c r="Y38" s="14"/>
      <c r="AA38">
        <f t="shared" si="2"/>
      </c>
      <c r="AB38">
        <f t="shared" si="3"/>
      </c>
      <c r="AC38" t="str">
        <f t="shared" si="4"/>
        <v>A</v>
      </c>
      <c r="AD38">
        <f t="shared" si="5"/>
      </c>
      <c r="AE38">
        <f t="shared" si="6"/>
      </c>
      <c r="AF38">
        <f t="shared" si="7"/>
      </c>
      <c r="AG38">
        <f t="shared" si="8"/>
      </c>
    </row>
    <row r="39" spans="1:33" ht="89.25">
      <c r="A39">
        <v>37</v>
      </c>
      <c r="B39" t="str">
        <f t="shared" si="0"/>
        <v>D</v>
      </c>
      <c r="C39" s="1" t="s">
        <v>1037</v>
      </c>
      <c r="D39" s="1" t="s">
        <v>1037</v>
      </c>
      <c r="E39" s="1" t="s">
        <v>577</v>
      </c>
      <c r="F39" s="2" t="s">
        <v>1113</v>
      </c>
      <c r="G39" s="2" t="s">
        <v>1114</v>
      </c>
      <c r="H39" s="3" t="s">
        <v>578</v>
      </c>
      <c r="I39" s="3" t="s">
        <v>579</v>
      </c>
      <c r="J39" t="s">
        <v>502</v>
      </c>
      <c r="K39" t="str">
        <f t="shared" si="9"/>
        <v>A</v>
      </c>
      <c r="L39" s="60"/>
      <c r="M39" s="14"/>
      <c r="N39" s="60" t="s">
        <v>1036</v>
      </c>
      <c r="O39" s="14" t="s">
        <v>2459</v>
      </c>
      <c r="P39" s="60"/>
      <c r="Q39" s="14"/>
      <c r="R39" s="60"/>
      <c r="T39" s="62"/>
      <c r="U39" s="63"/>
      <c r="V39" s="60"/>
      <c r="W39" s="14"/>
      <c r="X39" s="60"/>
      <c r="Y39" s="14"/>
      <c r="AA39">
        <f t="shared" si="2"/>
      </c>
      <c r="AB39">
        <f t="shared" si="3"/>
      </c>
      <c r="AC39">
        <f t="shared" si="4"/>
      </c>
      <c r="AD39" t="str">
        <f t="shared" si="5"/>
        <v>D</v>
      </c>
      <c r="AE39">
        <f t="shared" si="6"/>
      </c>
      <c r="AF39">
        <f t="shared" si="7"/>
      </c>
      <c r="AG39" t="str">
        <f t="shared" si="8"/>
        <v>D</v>
      </c>
    </row>
    <row r="40" spans="1:33" ht="38.25">
      <c r="A40">
        <v>38</v>
      </c>
      <c r="B40" t="str">
        <f t="shared" si="0"/>
        <v>D</v>
      </c>
      <c r="C40" s="1" t="s">
        <v>1037</v>
      </c>
      <c r="D40" s="1" t="s">
        <v>1037</v>
      </c>
      <c r="E40" s="1" t="s">
        <v>577</v>
      </c>
      <c r="F40" s="2" t="s">
        <v>1113</v>
      </c>
      <c r="G40" s="2" t="s">
        <v>1114</v>
      </c>
      <c r="H40" s="3" t="s">
        <v>580</v>
      </c>
      <c r="I40" s="3" t="s">
        <v>581</v>
      </c>
      <c r="J40" t="s">
        <v>502</v>
      </c>
      <c r="K40" t="str">
        <f t="shared" si="9"/>
        <v>A</v>
      </c>
      <c r="L40" s="60"/>
      <c r="M40" s="14"/>
      <c r="N40" s="60" t="s">
        <v>1036</v>
      </c>
      <c r="O40" s="14" t="s">
        <v>2475</v>
      </c>
      <c r="P40" s="60"/>
      <c r="Q40" s="14"/>
      <c r="R40" s="60"/>
      <c r="T40" s="62"/>
      <c r="U40" s="63"/>
      <c r="V40" s="60"/>
      <c r="W40" s="14"/>
      <c r="X40" s="60"/>
      <c r="Y40" s="14"/>
      <c r="AA40">
        <f t="shared" si="2"/>
      </c>
      <c r="AB40">
        <f t="shared" si="3"/>
      </c>
      <c r="AC40">
        <f t="shared" si="4"/>
      </c>
      <c r="AD40" t="str">
        <f t="shared" si="5"/>
        <v>D</v>
      </c>
      <c r="AE40">
        <f t="shared" si="6"/>
      </c>
      <c r="AF40">
        <f t="shared" si="7"/>
      </c>
      <c r="AG40" t="str">
        <f t="shared" si="8"/>
        <v>D</v>
      </c>
    </row>
    <row r="41" spans="1:33" ht="63.75">
      <c r="A41">
        <v>39</v>
      </c>
      <c r="B41" t="str">
        <f t="shared" si="0"/>
        <v>D</v>
      </c>
      <c r="C41" s="1" t="s">
        <v>1037</v>
      </c>
      <c r="D41" s="1" t="s">
        <v>1037</v>
      </c>
      <c r="E41" s="1" t="s">
        <v>577</v>
      </c>
      <c r="F41" s="2" t="s">
        <v>343</v>
      </c>
      <c r="G41" s="2" t="s">
        <v>1114</v>
      </c>
      <c r="H41" s="3" t="s">
        <v>582</v>
      </c>
      <c r="I41" s="3" t="s">
        <v>583</v>
      </c>
      <c r="J41" t="s">
        <v>502</v>
      </c>
      <c r="K41" t="str">
        <f t="shared" si="9"/>
        <v>A</v>
      </c>
      <c r="L41" s="60" t="s">
        <v>1036</v>
      </c>
      <c r="M41" s="14" t="s">
        <v>2459</v>
      </c>
      <c r="N41" s="60"/>
      <c r="P41" s="60"/>
      <c r="Q41" s="14"/>
      <c r="R41" s="60"/>
      <c r="T41" s="62"/>
      <c r="U41" s="63"/>
      <c r="V41" s="60"/>
      <c r="X41" s="60"/>
      <c r="AA41">
        <f t="shared" si="2"/>
      </c>
      <c r="AB41">
        <f t="shared" si="3"/>
      </c>
      <c r="AC41" t="str">
        <f t="shared" si="4"/>
        <v>D</v>
      </c>
      <c r="AD41">
        <f t="shared" si="5"/>
      </c>
      <c r="AE41">
        <f t="shared" si="6"/>
      </c>
      <c r="AF41">
        <f t="shared" si="7"/>
      </c>
      <c r="AG41">
        <f t="shared" si="8"/>
      </c>
    </row>
    <row r="42" spans="1:33" ht="89.25">
      <c r="A42">
        <v>40</v>
      </c>
      <c r="B42" t="str">
        <f t="shared" si="0"/>
        <v>D</v>
      </c>
      <c r="C42" s="1" t="s">
        <v>1037</v>
      </c>
      <c r="D42" s="1" t="s">
        <v>1037</v>
      </c>
      <c r="E42" s="1" t="s">
        <v>577</v>
      </c>
      <c r="F42" s="2" t="s">
        <v>343</v>
      </c>
      <c r="G42" s="2" t="s">
        <v>1114</v>
      </c>
      <c r="H42" s="3" t="s">
        <v>584</v>
      </c>
      <c r="I42" s="3" t="s">
        <v>585</v>
      </c>
      <c r="J42" t="s">
        <v>502</v>
      </c>
      <c r="K42" t="str">
        <f t="shared" si="9"/>
        <v>A</v>
      </c>
      <c r="L42" s="60" t="s">
        <v>1036</v>
      </c>
      <c r="M42" s="14" t="s">
        <v>2459</v>
      </c>
      <c r="N42" s="60"/>
      <c r="P42" s="60"/>
      <c r="Q42" s="14"/>
      <c r="R42" s="60"/>
      <c r="T42" s="62"/>
      <c r="U42" s="63"/>
      <c r="V42" s="60"/>
      <c r="X42" s="60"/>
      <c r="AA42">
        <f t="shared" si="2"/>
      </c>
      <c r="AB42">
        <f t="shared" si="3"/>
      </c>
      <c r="AC42" t="str">
        <f t="shared" si="4"/>
        <v>D</v>
      </c>
      <c r="AD42">
        <f t="shared" si="5"/>
      </c>
      <c r="AE42">
        <f t="shared" si="6"/>
      </c>
      <c r="AF42">
        <f t="shared" si="7"/>
      </c>
      <c r="AG42">
        <f t="shared" si="8"/>
      </c>
    </row>
    <row r="43" spans="1:33" ht="76.5">
      <c r="A43">
        <v>41</v>
      </c>
      <c r="B43" t="str">
        <f t="shared" si="0"/>
        <v>D</v>
      </c>
      <c r="C43" s="1" t="s">
        <v>1037</v>
      </c>
      <c r="D43" s="1" t="s">
        <v>1037</v>
      </c>
      <c r="E43" s="1" t="s">
        <v>577</v>
      </c>
      <c r="F43" s="2" t="s">
        <v>343</v>
      </c>
      <c r="G43" s="2" t="s">
        <v>1114</v>
      </c>
      <c r="H43" s="3" t="s">
        <v>586</v>
      </c>
      <c r="I43" s="3" t="s">
        <v>587</v>
      </c>
      <c r="J43" t="s">
        <v>502</v>
      </c>
      <c r="K43" t="str">
        <f t="shared" si="9"/>
        <v>A</v>
      </c>
      <c r="L43" s="60"/>
      <c r="M43" s="14"/>
      <c r="N43" s="60" t="s">
        <v>1036</v>
      </c>
      <c r="O43" t="s">
        <v>2459</v>
      </c>
      <c r="P43" s="60"/>
      <c r="Q43" s="14"/>
      <c r="R43" s="60"/>
      <c r="T43" s="62"/>
      <c r="U43" s="63"/>
      <c r="V43" s="60"/>
      <c r="X43" s="60"/>
      <c r="AA43">
        <f t="shared" si="2"/>
      </c>
      <c r="AB43">
        <f t="shared" si="3"/>
      </c>
      <c r="AC43" t="str">
        <f t="shared" si="4"/>
        <v>D</v>
      </c>
      <c r="AD43">
        <f t="shared" si="5"/>
      </c>
      <c r="AE43">
        <f t="shared" si="6"/>
      </c>
      <c r="AF43">
        <f t="shared" si="7"/>
      </c>
      <c r="AG43">
        <f t="shared" si="8"/>
      </c>
    </row>
    <row r="44" spans="1:33" ht="38.25">
      <c r="A44">
        <v>42</v>
      </c>
      <c r="B44" t="str">
        <f t="shared" si="0"/>
        <v>D</v>
      </c>
      <c r="C44" s="1" t="s">
        <v>1037</v>
      </c>
      <c r="D44" s="1" t="s">
        <v>1037</v>
      </c>
      <c r="E44" s="1" t="s">
        <v>577</v>
      </c>
      <c r="F44" s="2" t="s">
        <v>1113</v>
      </c>
      <c r="G44" s="2" t="s">
        <v>1114</v>
      </c>
      <c r="H44" s="3" t="s">
        <v>588</v>
      </c>
      <c r="I44" s="3" t="s">
        <v>589</v>
      </c>
      <c r="J44" t="s">
        <v>502</v>
      </c>
      <c r="K44" t="str">
        <f t="shared" si="9"/>
        <v>A</v>
      </c>
      <c r="L44" s="60"/>
      <c r="M44" s="14"/>
      <c r="N44" s="60" t="s">
        <v>1036</v>
      </c>
      <c r="O44" s="14" t="s">
        <v>2459</v>
      </c>
      <c r="P44" s="60"/>
      <c r="Q44" s="14"/>
      <c r="R44" s="60"/>
      <c r="T44" s="62"/>
      <c r="U44" s="63"/>
      <c r="V44" s="60"/>
      <c r="W44" s="14"/>
      <c r="X44" s="60"/>
      <c r="Y44" s="14"/>
      <c r="AA44">
        <f t="shared" si="2"/>
      </c>
      <c r="AB44">
        <f t="shared" si="3"/>
      </c>
      <c r="AC44">
        <f t="shared" si="4"/>
      </c>
      <c r="AD44" t="str">
        <f t="shared" si="5"/>
        <v>D</v>
      </c>
      <c r="AE44">
        <f t="shared" si="6"/>
      </c>
      <c r="AF44">
        <f t="shared" si="7"/>
      </c>
      <c r="AG44" t="str">
        <f t="shared" si="8"/>
        <v>D</v>
      </c>
    </row>
    <row r="45" spans="1:33" ht="51">
      <c r="A45">
        <v>43</v>
      </c>
      <c r="B45" t="str">
        <f t="shared" si="0"/>
        <v>D</v>
      </c>
      <c r="C45" s="1" t="s">
        <v>1037</v>
      </c>
      <c r="D45" s="1" t="s">
        <v>1037</v>
      </c>
      <c r="E45" s="1" t="s">
        <v>577</v>
      </c>
      <c r="F45" s="2" t="s">
        <v>1113</v>
      </c>
      <c r="G45" s="2" t="s">
        <v>1114</v>
      </c>
      <c r="H45" s="3" t="s">
        <v>590</v>
      </c>
      <c r="I45" s="3" t="s">
        <v>591</v>
      </c>
      <c r="J45" t="s">
        <v>502</v>
      </c>
      <c r="K45" t="str">
        <f t="shared" si="9"/>
        <v>A</v>
      </c>
      <c r="L45" s="60"/>
      <c r="M45" s="14"/>
      <c r="N45" s="60" t="s">
        <v>1036</v>
      </c>
      <c r="O45" s="14" t="s">
        <v>2459</v>
      </c>
      <c r="P45" s="60"/>
      <c r="Q45" s="14"/>
      <c r="R45" s="60"/>
      <c r="T45" s="62"/>
      <c r="U45" s="63"/>
      <c r="V45" s="60"/>
      <c r="W45" s="14"/>
      <c r="X45" s="60"/>
      <c r="Y45" s="14"/>
      <c r="AA45">
        <f t="shared" si="2"/>
      </c>
      <c r="AB45">
        <f t="shared" si="3"/>
      </c>
      <c r="AC45">
        <f t="shared" si="4"/>
      </c>
      <c r="AD45" t="str">
        <f t="shared" si="5"/>
        <v>D</v>
      </c>
      <c r="AE45">
        <f t="shared" si="6"/>
      </c>
      <c r="AF45">
        <f t="shared" si="7"/>
      </c>
      <c r="AG45" t="str">
        <f t="shared" si="8"/>
        <v>D</v>
      </c>
    </row>
    <row r="46" spans="1:33" ht="25.5">
      <c r="A46">
        <v>44</v>
      </c>
      <c r="B46" t="str">
        <f t="shared" si="0"/>
        <v>D</v>
      </c>
      <c r="C46" s="1" t="s">
        <v>1037</v>
      </c>
      <c r="D46" s="1" t="s">
        <v>1037</v>
      </c>
      <c r="E46" s="1" t="s">
        <v>577</v>
      </c>
      <c r="F46" s="2" t="s">
        <v>1113</v>
      </c>
      <c r="G46" s="2" t="s">
        <v>1114</v>
      </c>
      <c r="H46" s="3" t="s">
        <v>592</v>
      </c>
      <c r="I46" s="3" t="s">
        <v>581</v>
      </c>
      <c r="J46" t="s">
        <v>502</v>
      </c>
      <c r="K46" t="str">
        <f t="shared" si="9"/>
        <v>A</v>
      </c>
      <c r="L46" s="60"/>
      <c r="M46" s="14"/>
      <c r="N46" s="60" t="s">
        <v>1036</v>
      </c>
      <c r="O46" s="14" t="s">
        <v>2459</v>
      </c>
      <c r="P46" s="60"/>
      <c r="Q46" s="14"/>
      <c r="R46" s="60"/>
      <c r="T46" s="62"/>
      <c r="U46" s="63"/>
      <c r="V46" s="60"/>
      <c r="W46" s="14"/>
      <c r="X46" s="60"/>
      <c r="Y46" s="14"/>
      <c r="AA46">
        <f t="shared" si="2"/>
      </c>
      <c r="AB46">
        <f t="shared" si="3"/>
      </c>
      <c r="AC46">
        <f t="shared" si="4"/>
      </c>
      <c r="AD46" t="str">
        <f t="shared" si="5"/>
        <v>D</v>
      </c>
      <c r="AE46">
        <f t="shared" si="6"/>
      </c>
      <c r="AF46">
        <f t="shared" si="7"/>
      </c>
      <c r="AG46" t="str">
        <f t="shared" si="8"/>
        <v>D</v>
      </c>
    </row>
    <row r="47" spans="1:33" ht="38.25">
      <c r="A47">
        <v>45</v>
      </c>
      <c r="B47" t="str">
        <f t="shared" si="0"/>
        <v>D</v>
      </c>
      <c r="C47" s="1" t="s">
        <v>1037</v>
      </c>
      <c r="D47" s="1" t="s">
        <v>1037</v>
      </c>
      <c r="E47" s="1" t="s">
        <v>577</v>
      </c>
      <c r="F47" s="2" t="s">
        <v>1113</v>
      </c>
      <c r="G47" s="2" t="s">
        <v>1114</v>
      </c>
      <c r="H47" s="3" t="s">
        <v>593</v>
      </c>
      <c r="I47" s="3" t="s">
        <v>594</v>
      </c>
      <c r="J47" t="s">
        <v>502</v>
      </c>
      <c r="K47" t="str">
        <f t="shared" si="9"/>
        <v>A</v>
      </c>
      <c r="L47" s="60"/>
      <c r="M47" s="14"/>
      <c r="N47" s="60" t="s">
        <v>1036</v>
      </c>
      <c r="O47" s="14" t="s">
        <v>2459</v>
      </c>
      <c r="P47" s="60"/>
      <c r="Q47" s="14"/>
      <c r="R47" s="60"/>
      <c r="T47" s="62"/>
      <c r="U47" s="63"/>
      <c r="V47" s="60"/>
      <c r="W47" s="14"/>
      <c r="X47" s="60"/>
      <c r="Y47" s="14"/>
      <c r="AA47">
        <f t="shared" si="2"/>
      </c>
      <c r="AB47">
        <f t="shared" si="3"/>
      </c>
      <c r="AC47">
        <f t="shared" si="4"/>
      </c>
      <c r="AD47" t="str">
        <f t="shared" si="5"/>
        <v>D</v>
      </c>
      <c r="AE47">
        <f t="shared" si="6"/>
      </c>
      <c r="AF47">
        <f t="shared" si="7"/>
      </c>
      <c r="AG47" t="str">
        <f t="shared" si="8"/>
        <v>D</v>
      </c>
    </row>
    <row r="48" spans="1:33" ht="63.75">
      <c r="A48">
        <v>46</v>
      </c>
      <c r="B48" t="str">
        <f t="shared" si="0"/>
        <v>F</v>
      </c>
      <c r="C48" s="16" t="s">
        <v>2440</v>
      </c>
      <c r="D48" s="1" t="s">
        <v>1038</v>
      </c>
      <c r="E48" s="1" t="s">
        <v>595</v>
      </c>
      <c r="F48" s="2" t="s">
        <v>343</v>
      </c>
      <c r="G48" s="2" t="s">
        <v>1114</v>
      </c>
      <c r="H48" s="3" t="s">
        <v>596</v>
      </c>
      <c r="I48" s="3" t="s">
        <v>597</v>
      </c>
      <c r="J48" t="s">
        <v>502</v>
      </c>
      <c r="K48" t="str">
        <f t="shared" si="9"/>
        <v>R</v>
      </c>
      <c r="L48" s="60" t="s">
        <v>2469</v>
      </c>
      <c r="M48" s="14" t="s">
        <v>2343</v>
      </c>
      <c r="N48" s="60"/>
      <c r="P48" s="60"/>
      <c r="Q48" s="14"/>
      <c r="R48" s="60"/>
      <c r="T48" s="62"/>
      <c r="U48" s="63"/>
      <c r="V48" s="60"/>
      <c r="X48" s="60"/>
      <c r="AA48">
        <f t="shared" si="2"/>
      </c>
      <c r="AB48" t="str">
        <f t="shared" si="3"/>
        <v>F</v>
      </c>
      <c r="AC48">
        <f t="shared" si="4"/>
      </c>
      <c r="AD48">
        <f t="shared" si="5"/>
      </c>
      <c r="AE48">
        <f t="shared" si="6"/>
      </c>
      <c r="AF48">
        <f t="shared" si="7"/>
      </c>
      <c r="AG48">
        <f t="shared" si="8"/>
      </c>
    </row>
    <row r="49" spans="1:33" ht="25.5">
      <c r="A49">
        <v>47</v>
      </c>
      <c r="B49" t="str">
        <f t="shared" si="0"/>
        <v>F</v>
      </c>
      <c r="C49" s="16" t="s">
        <v>2440</v>
      </c>
      <c r="D49" s="1" t="s">
        <v>1629</v>
      </c>
      <c r="E49" s="1" t="s">
        <v>598</v>
      </c>
      <c r="F49" s="2" t="s">
        <v>1113</v>
      </c>
      <c r="G49" s="2" t="s">
        <v>1114</v>
      </c>
      <c r="H49" s="3" t="s">
        <v>599</v>
      </c>
      <c r="I49" s="3" t="s">
        <v>600</v>
      </c>
      <c r="J49" t="s">
        <v>502</v>
      </c>
      <c r="K49" t="str">
        <f t="shared" si="9"/>
        <v>A</v>
      </c>
      <c r="L49" s="60"/>
      <c r="M49" s="14"/>
      <c r="N49" s="60" t="s">
        <v>1036</v>
      </c>
      <c r="O49" s="14" t="s">
        <v>2459</v>
      </c>
      <c r="P49" s="60"/>
      <c r="Q49" s="14"/>
      <c r="R49" s="60"/>
      <c r="T49" s="62"/>
      <c r="U49" s="63"/>
      <c r="V49" s="60"/>
      <c r="W49" s="14"/>
      <c r="X49" s="60"/>
      <c r="Y49" s="14"/>
      <c r="AA49">
        <f t="shared" si="2"/>
      </c>
      <c r="AB49">
        <f t="shared" si="3"/>
      </c>
      <c r="AC49">
        <f t="shared" si="4"/>
      </c>
      <c r="AD49" t="str">
        <f t="shared" si="5"/>
        <v>F</v>
      </c>
      <c r="AE49">
        <f t="shared" si="6"/>
      </c>
      <c r="AF49">
        <f t="shared" si="7"/>
      </c>
      <c r="AG49" t="str">
        <f t="shared" si="8"/>
        <v>F</v>
      </c>
    </row>
    <row r="50" spans="1:33" ht="76.5">
      <c r="A50">
        <v>48</v>
      </c>
      <c r="B50" t="str">
        <f t="shared" si="0"/>
        <v>F</v>
      </c>
      <c r="C50" s="16" t="s">
        <v>2440</v>
      </c>
      <c r="D50" s="1" t="s">
        <v>1039</v>
      </c>
      <c r="E50" s="1" t="s">
        <v>601</v>
      </c>
      <c r="F50" s="2" t="s">
        <v>1113</v>
      </c>
      <c r="G50" s="2" t="s">
        <v>1114</v>
      </c>
      <c r="H50" s="3" t="s">
        <v>497</v>
      </c>
      <c r="I50" s="3" t="s">
        <v>498</v>
      </c>
      <c r="J50" t="s">
        <v>502</v>
      </c>
      <c r="K50" t="str">
        <f t="shared" si="9"/>
        <v>R</v>
      </c>
      <c r="L50" s="60"/>
      <c r="M50" s="14"/>
      <c r="N50" s="60" t="s">
        <v>2469</v>
      </c>
      <c r="O50" s="14" t="s">
        <v>2476</v>
      </c>
      <c r="P50" s="60"/>
      <c r="Q50" s="14"/>
      <c r="R50" s="60"/>
      <c r="T50" s="62"/>
      <c r="U50" s="63"/>
      <c r="V50" s="60"/>
      <c r="W50" s="14"/>
      <c r="X50" s="60"/>
      <c r="Y50" s="14"/>
      <c r="AA50">
        <f t="shared" si="2"/>
      </c>
      <c r="AB50">
        <f t="shared" si="3"/>
      </c>
      <c r="AC50">
        <f t="shared" si="4"/>
      </c>
      <c r="AD50" t="str">
        <f t="shared" si="5"/>
        <v>F</v>
      </c>
      <c r="AE50">
        <f t="shared" si="6"/>
      </c>
      <c r="AF50" t="str">
        <f t="shared" si="7"/>
        <v>F</v>
      </c>
      <c r="AG50">
        <f t="shared" si="8"/>
      </c>
    </row>
    <row r="51" spans="1:33" ht="76.5">
      <c r="A51">
        <v>49</v>
      </c>
      <c r="B51" t="str">
        <f t="shared" si="0"/>
        <v>F</v>
      </c>
      <c r="C51" s="16" t="s">
        <v>2440</v>
      </c>
      <c r="D51" s="1" t="s">
        <v>1040</v>
      </c>
      <c r="E51" s="1" t="s">
        <v>499</v>
      </c>
      <c r="F51" s="2" t="s">
        <v>1006</v>
      </c>
      <c r="G51" s="2" t="s">
        <v>1114</v>
      </c>
      <c r="H51" s="3" t="s">
        <v>500</v>
      </c>
      <c r="I51" s="3" t="s">
        <v>501</v>
      </c>
      <c r="J51" t="s">
        <v>502</v>
      </c>
      <c r="K51" t="str">
        <f t="shared" si="9"/>
        <v>A</v>
      </c>
      <c r="L51" s="60"/>
      <c r="M51" s="14"/>
      <c r="N51" s="60"/>
      <c r="O51" s="63"/>
      <c r="P51" s="60"/>
      <c r="Q51" s="14"/>
      <c r="R51" s="60"/>
      <c r="T51" s="62" t="s">
        <v>1036</v>
      </c>
      <c r="U51" s="63" t="s">
        <v>65</v>
      </c>
      <c r="V51" s="60"/>
      <c r="W51" s="14"/>
      <c r="X51" s="60"/>
      <c r="Y51" s="14"/>
      <c r="AA51">
        <f t="shared" si="2"/>
      </c>
      <c r="AB51">
        <f t="shared" si="3"/>
      </c>
      <c r="AC51">
        <f t="shared" si="4"/>
      </c>
      <c r="AD51" t="str">
        <f t="shared" si="5"/>
        <v>F</v>
      </c>
      <c r="AE51">
        <f t="shared" si="6"/>
      </c>
      <c r="AF51">
        <f t="shared" si="7"/>
      </c>
      <c r="AG51" t="str">
        <f t="shared" si="8"/>
        <v>F</v>
      </c>
    </row>
    <row r="52" spans="1:33" ht="12.75">
      <c r="A52">
        <v>50</v>
      </c>
      <c r="B52" t="str">
        <f t="shared" si="0"/>
        <v>8</v>
      </c>
      <c r="C52" s="1" t="s">
        <v>1943</v>
      </c>
      <c r="D52" s="4" t="s">
        <v>1680</v>
      </c>
      <c r="E52" s="4" t="s">
        <v>503</v>
      </c>
      <c r="F52" s="5" t="s">
        <v>1113</v>
      </c>
      <c r="G52" s="5" t="s">
        <v>1114</v>
      </c>
      <c r="H52" s="6" t="s">
        <v>504</v>
      </c>
      <c r="I52" s="6" t="s">
        <v>505</v>
      </c>
      <c r="J52" t="s">
        <v>522</v>
      </c>
      <c r="K52" t="str">
        <f t="shared" si="9"/>
        <v>A</v>
      </c>
      <c r="L52" s="60"/>
      <c r="M52" s="14"/>
      <c r="N52" s="60" t="s">
        <v>1036</v>
      </c>
      <c r="O52" s="14" t="s">
        <v>2459</v>
      </c>
      <c r="P52" s="60"/>
      <c r="Q52" s="14"/>
      <c r="R52" s="60"/>
      <c r="T52" s="62"/>
      <c r="U52" s="63"/>
      <c r="V52" s="60"/>
      <c r="W52" s="14"/>
      <c r="X52" s="60"/>
      <c r="Y52" s="14"/>
      <c r="AA52">
        <f t="shared" si="2"/>
      </c>
      <c r="AB52">
        <f t="shared" si="3"/>
      </c>
      <c r="AC52">
        <f t="shared" si="4"/>
      </c>
      <c r="AD52" t="str">
        <f t="shared" si="5"/>
        <v>8.1</v>
      </c>
      <c r="AE52">
        <f t="shared" si="6"/>
      </c>
      <c r="AF52">
        <f t="shared" si="7"/>
      </c>
      <c r="AG52" t="str">
        <f t="shared" si="8"/>
        <v>8.1</v>
      </c>
    </row>
    <row r="53" spans="1:33" ht="51">
      <c r="A53">
        <v>51</v>
      </c>
      <c r="B53" t="str">
        <f t="shared" si="0"/>
        <v>8</v>
      </c>
      <c r="C53" s="1" t="s">
        <v>506</v>
      </c>
      <c r="D53" s="1" t="s">
        <v>506</v>
      </c>
      <c r="E53" s="1" t="s">
        <v>506</v>
      </c>
      <c r="F53" s="5" t="s">
        <v>1113</v>
      </c>
      <c r="G53" s="5" t="s">
        <v>1114</v>
      </c>
      <c r="H53" s="3" t="s">
        <v>507</v>
      </c>
      <c r="I53" s="3" t="s">
        <v>508</v>
      </c>
      <c r="J53" t="s">
        <v>522</v>
      </c>
      <c r="K53" t="str">
        <f t="shared" si="9"/>
        <v>A</v>
      </c>
      <c r="L53" s="60"/>
      <c r="M53" s="14"/>
      <c r="N53" s="60" t="s">
        <v>1036</v>
      </c>
      <c r="O53" s="14" t="s">
        <v>2459</v>
      </c>
      <c r="P53" s="60"/>
      <c r="Q53" s="14"/>
      <c r="R53" s="60"/>
      <c r="T53" s="62"/>
      <c r="U53" s="63"/>
      <c r="V53" s="60"/>
      <c r="W53" s="14"/>
      <c r="X53" s="60"/>
      <c r="Y53" s="14"/>
      <c r="AA53">
        <f t="shared" si="2"/>
      </c>
      <c r="AB53">
        <f t="shared" si="3"/>
      </c>
      <c r="AC53">
        <f t="shared" si="4"/>
      </c>
      <c r="AD53" t="str">
        <f t="shared" si="5"/>
        <v>8.3.1</v>
      </c>
      <c r="AE53">
        <f t="shared" si="6"/>
      </c>
      <c r="AF53">
        <f t="shared" si="7"/>
      </c>
      <c r="AG53" t="str">
        <f t="shared" si="8"/>
        <v>8.3.1</v>
      </c>
    </row>
    <row r="54" spans="1:33" ht="51">
      <c r="A54">
        <v>52</v>
      </c>
      <c r="B54" t="str">
        <f t="shared" si="0"/>
        <v>8</v>
      </c>
      <c r="C54" s="1" t="s">
        <v>2446</v>
      </c>
      <c r="D54" s="1" t="s">
        <v>1689</v>
      </c>
      <c r="E54" s="1" t="s">
        <v>1128</v>
      </c>
      <c r="F54" s="5" t="s">
        <v>1113</v>
      </c>
      <c r="G54" s="5" t="s">
        <v>1114</v>
      </c>
      <c r="H54" s="3" t="s">
        <v>509</v>
      </c>
      <c r="I54" s="3" t="s">
        <v>510</v>
      </c>
      <c r="J54" t="s">
        <v>522</v>
      </c>
      <c r="K54" t="str">
        <f t="shared" si="9"/>
        <v>R</v>
      </c>
      <c r="L54" s="60"/>
      <c r="M54" s="14"/>
      <c r="N54" s="60" t="s">
        <v>2469</v>
      </c>
      <c r="O54" s="14" t="s">
        <v>2477</v>
      </c>
      <c r="P54" s="60"/>
      <c r="Q54" s="14"/>
      <c r="R54" s="60"/>
      <c r="S54" s="14"/>
      <c r="T54" s="62"/>
      <c r="U54" s="63"/>
      <c r="V54" s="60"/>
      <c r="W54" s="14"/>
      <c r="X54" s="60"/>
      <c r="Y54" s="14"/>
      <c r="AA54">
        <f t="shared" si="2"/>
      </c>
      <c r="AB54">
        <f t="shared" si="3"/>
      </c>
      <c r="AC54">
        <f t="shared" si="4"/>
      </c>
      <c r="AD54" t="str">
        <f t="shared" si="5"/>
        <v>8.4</v>
      </c>
      <c r="AE54">
        <f t="shared" si="6"/>
      </c>
      <c r="AF54" t="str">
        <f t="shared" si="7"/>
        <v>8.4</v>
      </c>
      <c r="AG54">
        <f t="shared" si="8"/>
      </c>
    </row>
    <row r="55" spans="1:33" ht="102">
      <c r="A55">
        <v>53</v>
      </c>
      <c r="B55" t="str">
        <f t="shared" si="0"/>
        <v>8</v>
      </c>
      <c r="C55" s="1" t="s">
        <v>2446</v>
      </c>
      <c r="D55" s="1" t="s">
        <v>511</v>
      </c>
      <c r="E55" s="1" t="s">
        <v>511</v>
      </c>
      <c r="F55" s="5" t="s">
        <v>1113</v>
      </c>
      <c r="G55" s="5" t="s">
        <v>1114</v>
      </c>
      <c r="H55" s="9" t="s">
        <v>512</v>
      </c>
      <c r="I55" s="3" t="s">
        <v>513</v>
      </c>
      <c r="J55" t="s">
        <v>522</v>
      </c>
      <c r="K55" t="str">
        <f t="shared" si="9"/>
        <v>A</v>
      </c>
      <c r="L55" s="60"/>
      <c r="M55" s="14"/>
      <c r="N55" s="60" t="s">
        <v>1036</v>
      </c>
      <c r="O55" s="14" t="s">
        <v>2478</v>
      </c>
      <c r="P55" s="60"/>
      <c r="Q55" s="14"/>
      <c r="R55" s="60"/>
      <c r="S55" s="14"/>
      <c r="T55" s="62"/>
      <c r="U55" s="63"/>
      <c r="V55" s="60"/>
      <c r="W55" s="14"/>
      <c r="X55" s="60"/>
      <c r="Y55" s="14"/>
      <c r="AA55">
        <f t="shared" si="2"/>
      </c>
      <c r="AB55">
        <f t="shared" si="3"/>
      </c>
      <c r="AC55">
        <f t="shared" si="4"/>
      </c>
      <c r="AD55" t="str">
        <f t="shared" si="5"/>
        <v>8.4</v>
      </c>
      <c r="AE55">
        <f t="shared" si="6"/>
      </c>
      <c r="AF55">
        <f t="shared" si="7"/>
      </c>
      <c r="AG55" t="str">
        <f t="shared" si="8"/>
        <v>8.4</v>
      </c>
    </row>
    <row r="56" spans="1:33" ht="51">
      <c r="A56">
        <v>54</v>
      </c>
      <c r="B56" t="str">
        <f t="shared" si="0"/>
        <v>8</v>
      </c>
      <c r="C56" s="1" t="s">
        <v>2446</v>
      </c>
      <c r="D56" s="1" t="s">
        <v>514</v>
      </c>
      <c r="E56" s="1" t="s">
        <v>514</v>
      </c>
      <c r="F56" s="5" t="s">
        <v>1113</v>
      </c>
      <c r="G56" s="5" t="s">
        <v>1114</v>
      </c>
      <c r="H56" s="3" t="s">
        <v>515</v>
      </c>
      <c r="I56" s="3" t="s">
        <v>516</v>
      </c>
      <c r="J56" t="s">
        <v>522</v>
      </c>
      <c r="K56" t="str">
        <f t="shared" si="9"/>
        <v>A</v>
      </c>
      <c r="L56" s="60"/>
      <c r="M56" s="14"/>
      <c r="N56" s="60" t="s">
        <v>1036</v>
      </c>
      <c r="O56" s="14" t="s">
        <v>2459</v>
      </c>
      <c r="P56" s="60"/>
      <c r="Q56" s="14"/>
      <c r="R56" s="60"/>
      <c r="T56" s="62"/>
      <c r="U56" s="63"/>
      <c r="V56" s="60"/>
      <c r="W56" s="14"/>
      <c r="X56" s="60"/>
      <c r="Y56" s="14"/>
      <c r="AA56">
        <f t="shared" si="2"/>
      </c>
      <c r="AB56">
        <f t="shared" si="3"/>
      </c>
      <c r="AC56">
        <f t="shared" si="4"/>
      </c>
      <c r="AD56" t="str">
        <f t="shared" si="5"/>
        <v>8.4</v>
      </c>
      <c r="AE56">
        <f t="shared" si="6"/>
      </c>
      <c r="AF56">
        <f t="shared" si="7"/>
      </c>
      <c r="AG56" t="str">
        <f t="shared" si="8"/>
        <v>8.4</v>
      </c>
    </row>
    <row r="57" spans="1:33" ht="63.75">
      <c r="A57">
        <v>55</v>
      </c>
      <c r="B57" t="str">
        <f t="shared" si="0"/>
        <v>8</v>
      </c>
      <c r="C57" s="1" t="s">
        <v>429</v>
      </c>
      <c r="D57" s="1" t="s">
        <v>517</v>
      </c>
      <c r="E57" s="1" t="s">
        <v>517</v>
      </c>
      <c r="F57" s="5" t="s">
        <v>1113</v>
      </c>
      <c r="G57" s="5" t="s">
        <v>1114</v>
      </c>
      <c r="H57" s="3" t="s">
        <v>518</v>
      </c>
      <c r="I57" s="3" t="s">
        <v>519</v>
      </c>
      <c r="J57" t="s">
        <v>522</v>
      </c>
      <c r="K57" t="str">
        <f t="shared" si="9"/>
        <v>A</v>
      </c>
      <c r="L57" s="60"/>
      <c r="M57" s="14"/>
      <c r="N57" s="60" t="s">
        <v>1036</v>
      </c>
      <c r="O57" s="14" t="s">
        <v>2459</v>
      </c>
      <c r="P57" s="60"/>
      <c r="Q57" s="14"/>
      <c r="R57" s="60"/>
      <c r="T57" s="62"/>
      <c r="U57" s="63"/>
      <c r="V57" s="60"/>
      <c r="W57" s="14"/>
      <c r="X57" s="60"/>
      <c r="Y57" s="14"/>
      <c r="AA57">
        <f t="shared" si="2"/>
      </c>
      <c r="AB57">
        <f t="shared" si="3"/>
      </c>
      <c r="AC57">
        <f t="shared" si="4"/>
      </c>
      <c r="AD57" t="str">
        <f t="shared" si="5"/>
        <v>8.5</v>
      </c>
      <c r="AE57">
        <f t="shared" si="6"/>
      </c>
      <c r="AF57">
        <f t="shared" si="7"/>
      </c>
      <c r="AG57" t="str">
        <f t="shared" si="8"/>
        <v>8.5</v>
      </c>
    </row>
    <row r="58" spans="1:33" ht="178.5">
      <c r="A58">
        <v>56</v>
      </c>
      <c r="B58" t="str">
        <f t="shared" si="0"/>
        <v>5</v>
      </c>
      <c r="C58" s="1" t="s">
        <v>1924</v>
      </c>
      <c r="D58" s="1" t="s">
        <v>2259</v>
      </c>
      <c r="E58" s="1" t="s">
        <v>1924</v>
      </c>
      <c r="F58" s="5" t="s">
        <v>343</v>
      </c>
      <c r="G58" s="5" t="s">
        <v>1114</v>
      </c>
      <c r="H58" s="3" t="s">
        <v>520</v>
      </c>
      <c r="I58" s="3" t="s">
        <v>521</v>
      </c>
      <c r="J58" t="s">
        <v>522</v>
      </c>
      <c r="K58" t="str">
        <f t="shared" si="9"/>
        <v>R</v>
      </c>
      <c r="L58" s="60"/>
      <c r="M58" s="14"/>
      <c r="N58" s="60"/>
      <c r="P58" s="60" t="s">
        <v>2469</v>
      </c>
      <c r="Q58" s="14" t="s">
        <v>12</v>
      </c>
      <c r="R58" s="60"/>
      <c r="T58" s="62"/>
      <c r="U58" s="63"/>
      <c r="V58" s="60"/>
      <c r="X58" s="60"/>
      <c r="AA58">
        <f t="shared" si="2"/>
      </c>
      <c r="AB58" t="str">
        <f t="shared" si="3"/>
        <v>5.9.2</v>
      </c>
      <c r="AC58">
        <f t="shared" si="4"/>
      </c>
      <c r="AD58">
        <f t="shared" si="5"/>
      </c>
      <c r="AE58">
        <f t="shared" si="6"/>
      </c>
      <c r="AF58">
        <f t="shared" si="7"/>
      </c>
      <c r="AG58">
        <f t="shared" si="8"/>
      </c>
    </row>
    <row r="59" spans="1:33" ht="255">
      <c r="A59">
        <v>57</v>
      </c>
      <c r="B59" t="str">
        <f t="shared" si="0"/>
        <v>7</v>
      </c>
      <c r="C59" s="1" t="s">
        <v>1416</v>
      </c>
      <c r="D59" s="4" t="s">
        <v>523</v>
      </c>
      <c r="E59" s="4" t="s">
        <v>523</v>
      </c>
      <c r="F59" s="5" t="s">
        <v>343</v>
      </c>
      <c r="G59" s="5" t="s">
        <v>1125</v>
      </c>
      <c r="H59" s="6" t="s">
        <v>524</v>
      </c>
      <c r="I59" s="6" t="s">
        <v>525</v>
      </c>
      <c r="J59" t="s">
        <v>1348</v>
      </c>
      <c r="K59" t="str">
        <f t="shared" si="9"/>
        <v>R</v>
      </c>
      <c r="L59" s="60" t="s">
        <v>2469</v>
      </c>
      <c r="M59" s="14" t="s">
        <v>2554</v>
      </c>
      <c r="N59" s="60"/>
      <c r="P59" s="60"/>
      <c r="Q59" s="14"/>
      <c r="R59" s="60"/>
      <c r="T59" s="62"/>
      <c r="U59" s="63"/>
      <c r="V59" s="60"/>
      <c r="X59" s="60"/>
      <c r="AA59">
        <f t="shared" si="2"/>
      </c>
      <c r="AB59" t="str">
        <f t="shared" si="3"/>
        <v>7</v>
      </c>
      <c r="AC59">
        <f t="shared" si="4"/>
      </c>
      <c r="AD59">
        <f t="shared" si="5"/>
      </c>
      <c r="AE59">
        <f t="shared" si="6"/>
      </c>
      <c r="AF59">
        <f t="shared" si="7"/>
      </c>
      <c r="AG59">
        <f t="shared" si="8"/>
      </c>
    </row>
    <row r="60" spans="1:33" ht="89.25">
      <c r="A60">
        <v>58</v>
      </c>
      <c r="B60" t="str">
        <f t="shared" si="0"/>
        <v>8</v>
      </c>
      <c r="C60" s="1" t="s">
        <v>429</v>
      </c>
      <c r="D60" s="1" t="s">
        <v>1081</v>
      </c>
      <c r="E60" s="1" t="s">
        <v>526</v>
      </c>
      <c r="F60" s="2" t="s">
        <v>343</v>
      </c>
      <c r="G60" s="2" t="s">
        <v>1125</v>
      </c>
      <c r="H60" s="3" t="s">
        <v>527</v>
      </c>
      <c r="I60" s="3" t="s">
        <v>528</v>
      </c>
      <c r="J60" t="s">
        <v>1348</v>
      </c>
      <c r="K60" t="str">
        <f t="shared" si="9"/>
        <v>R</v>
      </c>
      <c r="L60" s="60"/>
      <c r="M60" s="14"/>
      <c r="N60" s="60"/>
      <c r="P60" s="60" t="s">
        <v>2469</v>
      </c>
      <c r="Q60" s="14" t="s">
        <v>2509</v>
      </c>
      <c r="R60" s="60"/>
      <c r="T60" s="62"/>
      <c r="U60" s="63"/>
      <c r="V60" s="60"/>
      <c r="X60" s="60"/>
      <c r="AA60">
        <f t="shared" si="2"/>
      </c>
      <c r="AB60" t="str">
        <f t="shared" si="3"/>
        <v>8.5</v>
      </c>
      <c r="AC60">
        <f t="shared" si="4"/>
      </c>
      <c r="AD60">
        <f t="shared" si="5"/>
      </c>
      <c r="AE60">
        <f t="shared" si="6"/>
      </c>
      <c r="AF60">
        <f t="shared" si="7"/>
      </c>
      <c r="AG60">
        <f t="shared" si="8"/>
      </c>
    </row>
    <row r="61" spans="1:33" ht="102">
      <c r="A61">
        <v>59</v>
      </c>
      <c r="B61" t="str">
        <f t="shared" si="0"/>
        <v>F</v>
      </c>
      <c r="C61" s="16" t="s">
        <v>2440</v>
      </c>
      <c r="D61" s="1" t="s">
        <v>529</v>
      </c>
      <c r="E61" s="1" t="s">
        <v>529</v>
      </c>
      <c r="F61" s="2" t="s">
        <v>343</v>
      </c>
      <c r="G61" s="2" t="s">
        <v>1125</v>
      </c>
      <c r="H61" s="3" t="s">
        <v>547</v>
      </c>
      <c r="I61" s="3" t="s">
        <v>548</v>
      </c>
      <c r="J61" t="s">
        <v>1348</v>
      </c>
      <c r="K61" t="str">
        <f t="shared" si="9"/>
        <v>A</v>
      </c>
      <c r="L61" s="60"/>
      <c r="M61" s="14"/>
      <c r="N61" s="60"/>
      <c r="P61" s="60"/>
      <c r="Q61" s="14"/>
      <c r="R61" s="60"/>
      <c r="T61" s="62" t="s">
        <v>1036</v>
      </c>
      <c r="U61" s="63" t="s">
        <v>66</v>
      </c>
      <c r="V61" s="60"/>
      <c r="X61" s="60"/>
      <c r="AA61">
        <f t="shared" si="2"/>
      </c>
      <c r="AB61">
        <f t="shared" si="3"/>
      </c>
      <c r="AC61" t="str">
        <f t="shared" si="4"/>
        <v>F</v>
      </c>
      <c r="AD61">
        <f t="shared" si="5"/>
      </c>
      <c r="AE61">
        <f t="shared" si="6"/>
      </c>
      <c r="AF61">
        <f t="shared" si="7"/>
      </c>
      <c r="AG61">
        <f t="shared" si="8"/>
      </c>
    </row>
    <row r="62" spans="1:33" ht="63.75">
      <c r="A62">
        <v>60</v>
      </c>
      <c r="B62" t="str">
        <f t="shared" si="0"/>
        <v>7</v>
      </c>
      <c r="C62" s="1" t="s">
        <v>136</v>
      </c>
      <c r="D62" s="1" t="s">
        <v>1698</v>
      </c>
      <c r="E62" s="1" t="s">
        <v>549</v>
      </c>
      <c r="F62" s="2" t="s">
        <v>343</v>
      </c>
      <c r="G62" s="2" t="s">
        <v>1125</v>
      </c>
      <c r="H62" s="3" t="s">
        <v>550</v>
      </c>
      <c r="I62" s="3" t="s">
        <v>551</v>
      </c>
      <c r="J62" t="s">
        <v>1348</v>
      </c>
      <c r="K62" t="str">
        <f t="shared" si="9"/>
        <v>R</v>
      </c>
      <c r="L62" s="60" t="s">
        <v>2469</v>
      </c>
      <c r="M62" s="14" t="s">
        <v>2504</v>
      </c>
      <c r="N62" s="60"/>
      <c r="P62" s="60"/>
      <c r="Q62" s="14"/>
      <c r="R62" s="60"/>
      <c r="T62" s="62"/>
      <c r="U62" s="63"/>
      <c r="V62" s="60"/>
      <c r="X62" s="60"/>
      <c r="AA62">
        <f t="shared" si="2"/>
      </c>
      <c r="AB62" t="str">
        <f t="shared" si="3"/>
        <v>7.3.2.9</v>
      </c>
      <c r="AC62">
        <f t="shared" si="4"/>
      </c>
      <c r="AD62">
        <f t="shared" si="5"/>
      </c>
      <c r="AE62">
        <f t="shared" si="6"/>
      </c>
      <c r="AF62">
        <f t="shared" si="7"/>
      </c>
      <c r="AG62">
        <f t="shared" si="8"/>
      </c>
    </row>
    <row r="63" spans="1:33" ht="76.5">
      <c r="A63">
        <v>61</v>
      </c>
      <c r="B63" t="str">
        <f t="shared" si="0"/>
        <v>7</v>
      </c>
      <c r="C63" s="1" t="s">
        <v>136</v>
      </c>
      <c r="D63" s="1" t="s">
        <v>2269</v>
      </c>
      <c r="E63" s="1" t="s">
        <v>1120</v>
      </c>
      <c r="F63" s="2" t="s">
        <v>343</v>
      </c>
      <c r="G63" s="2" t="s">
        <v>1125</v>
      </c>
      <c r="H63" s="3" t="s">
        <v>1344</v>
      </c>
      <c r="I63" s="3" t="s">
        <v>1345</v>
      </c>
      <c r="J63" t="s">
        <v>1348</v>
      </c>
      <c r="K63" t="str">
        <f t="shared" si="9"/>
        <v>A</v>
      </c>
      <c r="L63" s="60" t="s">
        <v>1036</v>
      </c>
      <c r="M63" s="14" t="s">
        <v>213</v>
      </c>
      <c r="N63" s="60"/>
      <c r="P63" s="60"/>
      <c r="Q63" s="14"/>
      <c r="R63" s="60"/>
      <c r="T63" s="62"/>
      <c r="U63" s="63"/>
      <c r="V63" s="60"/>
      <c r="X63" s="60"/>
      <c r="AA63">
        <f t="shared" si="2"/>
      </c>
      <c r="AB63">
        <f t="shared" si="3"/>
      </c>
      <c r="AC63" t="str">
        <f t="shared" si="4"/>
        <v>7.3.2.9</v>
      </c>
      <c r="AD63">
        <f t="shared" si="5"/>
      </c>
      <c r="AE63">
        <f t="shared" si="6"/>
      </c>
      <c r="AF63">
        <f t="shared" si="7"/>
      </c>
      <c r="AG63">
        <f t="shared" si="8"/>
      </c>
    </row>
    <row r="64" spans="1:33" ht="114.75">
      <c r="A64">
        <v>62</v>
      </c>
      <c r="B64" t="str">
        <f t="shared" si="0"/>
        <v>7</v>
      </c>
      <c r="C64" s="1" t="s">
        <v>136</v>
      </c>
      <c r="D64" s="1" t="s">
        <v>2269</v>
      </c>
      <c r="E64" s="1" t="s">
        <v>1120</v>
      </c>
      <c r="F64" s="2" t="s">
        <v>343</v>
      </c>
      <c r="G64" s="2" t="s">
        <v>1125</v>
      </c>
      <c r="H64" s="3" t="s">
        <v>1346</v>
      </c>
      <c r="I64" s="3" t="s">
        <v>1347</v>
      </c>
      <c r="J64" t="s">
        <v>1348</v>
      </c>
      <c r="K64" t="str">
        <f t="shared" si="9"/>
        <v>R</v>
      </c>
      <c r="L64" s="60" t="s">
        <v>2469</v>
      </c>
      <c r="M64" s="14" t="s">
        <v>214</v>
      </c>
      <c r="N64" s="60"/>
      <c r="P64" s="60"/>
      <c r="Q64" s="14"/>
      <c r="R64" s="60"/>
      <c r="T64" s="62"/>
      <c r="U64" s="63"/>
      <c r="V64" s="60"/>
      <c r="X64" s="60"/>
      <c r="AA64">
        <f t="shared" si="2"/>
      </c>
      <c r="AB64" t="str">
        <f t="shared" si="3"/>
        <v>7.3.2.9</v>
      </c>
      <c r="AC64">
        <f t="shared" si="4"/>
      </c>
      <c r="AD64">
        <f t="shared" si="5"/>
      </c>
      <c r="AE64">
        <f t="shared" si="6"/>
      </c>
      <c r="AF64">
        <f t="shared" si="7"/>
      </c>
      <c r="AG64">
        <f t="shared" si="8"/>
      </c>
    </row>
    <row r="65" spans="1:33" ht="63.75">
      <c r="A65">
        <v>63</v>
      </c>
      <c r="B65" t="str">
        <f t="shared" si="0"/>
        <v>3</v>
      </c>
      <c r="C65" s="1" t="s">
        <v>1117</v>
      </c>
      <c r="D65" s="4" t="s">
        <v>1117</v>
      </c>
      <c r="E65" s="4" t="s">
        <v>1349</v>
      </c>
      <c r="F65" s="5" t="s">
        <v>1113</v>
      </c>
      <c r="G65" s="5" t="s">
        <v>1114</v>
      </c>
      <c r="H65" s="6" t="s">
        <v>1350</v>
      </c>
      <c r="I65" s="6" t="s">
        <v>1351</v>
      </c>
      <c r="J65" t="s">
        <v>2258</v>
      </c>
      <c r="K65" t="str">
        <f t="shared" si="9"/>
        <v>A</v>
      </c>
      <c r="L65" s="60"/>
      <c r="M65" s="14"/>
      <c r="N65" s="60" t="s">
        <v>1036</v>
      </c>
      <c r="O65" s="14" t="s">
        <v>2459</v>
      </c>
      <c r="P65" s="60"/>
      <c r="Q65" s="14"/>
      <c r="R65" s="60"/>
      <c r="T65" s="62"/>
      <c r="U65" s="63"/>
      <c r="V65" s="60"/>
      <c r="W65" s="14"/>
      <c r="X65" s="60"/>
      <c r="Y65" s="14"/>
      <c r="AA65">
        <f t="shared" si="2"/>
      </c>
      <c r="AB65">
        <f t="shared" si="3"/>
      </c>
      <c r="AC65">
        <f t="shared" si="4"/>
      </c>
      <c r="AD65" t="str">
        <f t="shared" si="5"/>
        <v>3</v>
      </c>
      <c r="AE65">
        <f t="shared" si="6"/>
      </c>
      <c r="AF65">
        <f t="shared" si="7"/>
      </c>
      <c r="AG65" t="str">
        <f t="shared" si="8"/>
        <v>3</v>
      </c>
    </row>
    <row r="66" spans="1:33" ht="63.75">
      <c r="A66">
        <v>64</v>
      </c>
      <c r="B66" t="str">
        <f t="shared" si="0"/>
        <v>3</v>
      </c>
      <c r="C66" s="1" t="s">
        <v>1117</v>
      </c>
      <c r="D66" s="4" t="s">
        <v>1117</v>
      </c>
      <c r="E66" s="4" t="s">
        <v>1352</v>
      </c>
      <c r="F66" s="2" t="s">
        <v>1113</v>
      </c>
      <c r="G66" s="2" t="s">
        <v>1114</v>
      </c>
      <c r="H66" s="6" t="s">
        <v>1353</v>
      </c>
      <c r="I66" s="6" t="s">
        <v>1354</v>
      </c>
      <c r="J66" t="s">
        <v>2258</v>
      </c>
      <c r="K66" t="str">
        <f t="shared" si="9"/>
        <v>A</v>
      </c>
      <c r="L66" s="60"/>
      <c r="M66" s="14"/>
      <c r="N66" s="60" t="s">
        <v>1036</v>
      </c>
      <c r="O66" s="14" t="s">
        <v>2459</v>
      </c>
      <c r="P66" s="60"/>
      <c r="Q66" s="14"/>
      <c r="R66" s="60"/>
      <c r="T66" s="62"/>
      <c r="U66" s="63"/>
      <c r="V66" s="60"/>
      <c r="W66" s="14"/>
      <c r="X66" s="60"/>
      <c r="Y66" s="14"/>
      <c r="AA66">
        <f t="shared" si="2"/>
      </c>
      <c r="AB66">
        <f t="shared" si="3"/>
      </c>
      <c r="AC66">
        <f t="shared" si="4"/>
      </c>
      <c r="AD66" t="str">
        <f t="shared" si="5"/>
        <v>3</v>
      </c>
      <c r="AE66">
        <f t="shared" si="6"/>
      </c>
      <c r="AF66">
        <f t="shared" si="7"/>
      </c>
      <c r="AG66" t="str">
        <f t="shared" si="8"/>
        <v>3</v>
      </c>
    </row>
    <row r="67" spans="1:33" ht="191.25">
      <c r="A67">
        <v>65</v>
      </c>
      <c r="B67" t="str">
        <f aca="true" t="shared" si="10" ref="B67:B130">+LEFT(D67,IF(ISERR(FIND(".",D67)),1,IF(FIND(".",D67)=3,2,1)))</f>
        <v>5</v>
      </c>
      <c r="C67" s="1" t="s">
        <v>2368</v>
      </c>
      <c r="D67" s="1" t="s">
        <v>1355</v>
      </c>
      <c r="E67" s="1" t="s">
        <v>1355</v>
      </c>
      <c r="F67" s="2" t="s">
        <v>343</v>
      </c>
      <c r="G67" s="2" t="s">
        <v>1114</v>
      </c>
      <c r="H67" s="3" t="s">
        <v>1356</v>
      </c>
      <c r="I67" s="3" t="s">
        <v>1357</v>
      </c>
      <c r="J67" t="s">
        <v>2258</v>
      </c>
      <c r="K67" t="str">
        <f t="shared" si="9"/>
        <v>R</v>
      </c>
      <c r="L67" s="60"/>
      <c r="M67" s="14"/>
      <c r="N67" s="60"/>
      <c r="P67" s="60" t="s">
        <v>2469</v>
      </c>
      <c r="Q67" s="14" t="s">
        <v>13</v>
      </c>
      <c r="R67" s="60"/>
      <c r="T67" s="62"/>
      <c r="U67" s="63"/>
      <c r="V67" s="60"/>
      <c r="X67" s="60"/>
      <c r="AA67">
        <f t="shared" si="2"/>
      </c>
      <c r="AB67" t="str">
        <f t="shared" si="3"/>
        <v>5</v>
      </c>
      <c r="AC67">
        <f t="shared" si="4"/>
      </c>
      <c r="AD67">
        <f t="shared" si="5"/>
      </c>
      <c r="AE67">
        <f t="shared" si="6"/>
      </c>
      <c r="AF67">
        <f t="shared" si="7"/>
      </c>
      <c r="AG67">
        <f t="shared" si="8"/>
      </c>
    </row>
    <row r="68" spans="1:33" ht="38.25">
      <c r="A68">
        <v>66</v>
      </c>
      <c r="B68" t="str">
        <f t="shared" si="10"/>
        <v>5</v>
      </c>
      <c r="C68" s="1" t="s">
        <v>1924</v>
      </c>
      <c r="D68" s="1" t="s">
        <v>2259</v>
      </c>
      <c r="E68" s="1" t="s">
        <v>1358</v>
      </c>
      <c r="F68" s="2" t="s">
        <v>343</v>
      </c>
      <c r="G68" s="2" t="s">
        <v>1114</v>
      </c>
      <c r="H68" s="3" t="s">
        <v>1359</v>
      </c>
      <c r="I68" s="3" t="s">
        <v>1360</v>
      </c>
      <c r="J68" t="s">
        <v>2258</v>
      </c>
      <c r="K68" t="str">
        <f t="shared" si="9"/>
        <v>A</v>
      </c>
      <c r="L68" s="60"/>
      <c r="M68" s="14"/>
      <c r="N68" s="60"/>
      <c r="P68" s="60" t="s">
        <v>1036</v>
      </c>
      <c r="Q68" s="14" t="s">
        <v>14</v>
      </c>
      <c r="R68" s="60"/>
      <c r="T68" s="62"/>
      <c r="U68" s="63"/>
      <c r="V68" s="60"/>
      <c r="X68" s="60"/>
      <c r="AA68">
        <f aca="true" t="shared" si="11" ref="AA68:AA131">CONCATENATE(IF((F68="T")*AND(M68&lt;&gt;"")*AND(L68=""),C68,""),IF((F68="T")*AND(O68&lt;&gt;"")*AND(N68=""),C68,""),IF((F68="T")*AND(Q68&lt;&gt;"")*AND(P68=""),C68,""),IF((F68="T")*AND(S68&lt;&gt;"")*AND(R68=""),C68,""),IF((F68="T")*AND(U68&lt;&gt;"")*AND(T68=""),C68,""),IF((F68="T")*AND(W68&lt;&gt;"")*AND(V68=""),C68,""),IF((F68="T")*AND(Y68&lt;&gt;"")*AND(X68=""),C68,""))</f>
      </c>
      <c r="AB68">
        <f aca="true" t="shared" si="12" ref="AB68:AB131">CONCATENATE(IF((F68="T")*AND(L68="R"),C68,""),IF((F68="T")*AND(N68="R")*AND(L68=""),C68,""),IF((F68="T")*AND(P68="R")*AND(L68="")*AND(N68=""),C68,""),IF((F68="T")*AND(R68="R")*AND(L68="")*AND(N68="")*AND(P68=""),C68,""),IF((F68="T")*AND(T68="R")*AND(L68="")*AND(N68="")*AND(P68="")*AND(R68=""),C68,""),IF((F68="T")*AND(V68="R")*AND(L68="")*AND(N68="")*AND(P68="")*AND(R68="")*AND(T68=""),C68,""),IF((F68="T")*AND(X68="R")*AND(L68="")*AND(N68="")*AND(P68="")*AND(R68="")*AND(T68="")*AND(V68=""),C68,""))</f>
      </c>
      <c r="AC68" t="str">
        <f aca="true" t="shared" si="13" ref="AC68:AC131">CONCATENATE(IF((F68="T")*AND(L68="A"),C68,""),IF((F68="T")*AND(N68="A")*AND(L68=""),C68,""),IF((F68="T")*AND(P68="A")*AND(L68="")*AND(N68=""),C68,""),IF((F68="T")*AND(R68="A")*AND(L68="")*AND(N68="")*AND(P68=""),C68,""),IF((F68="T")*AND(T68="A")*AND(L68="")*AND(N68="")*AND(P68="")*AND(R68=""),C68,""),IF((F68="T")*AND(V68="A")*AND(L68="")*AND(N68="")*AND(P68="")*AND(R68="")*AND(T68=""),C68,""),IF((F68="T")*AND(X68="A")*AND(L68="")*AND(N68="")*AND(P68="")*AND(R68="")*AND(T68="")*AND(V68=""),C68,""))</f>
        <v>5.9.2</v>
      </c>
      <c r="AD68">
        <f aca="true" t="shared" si="14" ref="AD68:AD131">IF(F68="E",C68,"")</f>
      </c>
      <c r="AE68">
        <f aca="true" t="shared" si="15" ref="AE68:AE131">CONCATENATE(IF((F68="E")*AND(M68&lt;&gt;"")*AND(L68=""),AD68,""),IF((F68="E")*AND(O68&lt;&gt;"")*AND(N68=""),AD68,""),IF((F68="E")*AND(Q68&lt;&gt;"")*AND(P68=""),AD68,""),IF((F68="E")*AND(S68&lt;&gt;"")*AND(R68=""),AD68,""),IF((F68="E")*AND(U68&lt;&gt;"")*AND(T68=""),AD68,""),IF((F68="E")*AND(W68&lt;&gt;"")*AND(V68=""),AD68,""),IF((F68="E")*AND(Y68&lt;&gt;"")*AND(X68=""),AD68,""))</f>
      </c>
      <c r="AF68">
        <f aca="true" t="shared" si="16" ref="AF68:AF131">CONCATENATE(IF((F68="E")*AND(L68="R"),AD68,""),IF((F68="E")*AND(N68="R")*AND(L68=""),AD68,""),IF((F68="E")*AND(P68="R")*AND(N68="")*AND(L68=""),AD68,""),IF((F68="E")*AND(R68="R")*AND(L68="")*AND(N68="")*AND(P68=""),AD68,""),IF((F68="E")*AND(T68="R")*AND(L68="")*AND(N68="")*AND(P68="")*AND(R68=""),AD68,""),IF((F68="E")*AND(V68="R")*AND(L68="")*AND(N68="")*AND(P68="")*AND(R68="")*AND(T68=""),AD68,""),IF((F68="E")*AND(X68="R")*AND(L68="")*AND(N68="")*AND(P68="")*AND(R68="")*AND(T68="")*AND(V68=""),AD68,""))</f>
      </c>
      <c r="AG68">
        <f aca="true" t="shared" si="17" ref="AG68:AG131">CONCATENATE(IF((F68="E")*AND(L68="A"),AD68,""),IF((F68="E")*AND(N68="A")*AND(L68=""),AD68,""),IF((F68="E")*AND(P68="A")*AND(L68="")*AND(N68=""),AD68,""),IF((F68="E")*AND(R68="A")*AND(L68="")*AND(N68="")*AND(P68=""),AD68,""),IF((F68="E")*AND(T68="A")*AND(L68="")*AND(N68="")*AND(P68="")*AND(R68=""),AD68,""),IF((F68="E")*AND(V68="A")*AND(L68="")*AND(N68="")*AND(P68="")*AND(R68="")*AND(T68=""),AD68,""),IF((F68="E")*AND(X68="A")*AND(L68="")*AND(N68="")*AND(P68="")*AND(R68="")*AND(T68="")*AND(V68=""),AD68,""))</f>
      </c>
    </row>
    <row r="69" spans="1:33" ht="102">
      <c r="A69">
        <v>67</v>
      </c>
      <c r="B69" t="str">
        <f t="shared" si="10"/>
        <v>8</v>
      </c>
      <c r="C69" s="1" t="s">
        <v>1943</v>
      </c>
      <c r="D69" s="1" t="s">
        <v>1680</v>
      </c>
      <c r="E69" s="1" t="s">
        <v>503</v>
      </c>
      <c r="F69" s="2" t="s">
        <v>343</v>
      </c>
      <c r="G69" s="2" t="s">
        <v>1114</v>
      </c>
      <c r="H69" s="3" t="s">
        <v>1361</v>
      </c>
      <c r="I69" s="3" t="s">
        <v>1362</v>
      </c>
      <c r="J69" t="s">
        <v>2258</v>
      </c>
      <c r="K69" t="str">
        <f t="shared" si="9"/>
        <v>A</v>
      </c>
      <c r="L69" s="60"/>
      <c r="M69" s="14"/>
      <c r="N69" s="60"/>
      <c r="P69" s="60"/>
      <c r="Q69" s="14"/>
      <c r="R69" s="60"/>
      <c r="T69" s="62"/>
      <c r="U69" s="63"/>
      <c r="V69" s="60" t="s">
        <v>1036</v>
      </c>
      <c r="W69" s="49" t="s">
        <v>94</v>
      </c>
      <c r="X69" s="60"/>
      <c r="AA69">
        <f t="shared" si="11"/>
      </c>
      <c r="AB69">
        <f t="shared" si="12"/>
      </c>
      <c r="AC69" t="str">
        <f t="shared" si="13"/>
        <v>8.1</v>
      </c>
      <c r="AD69">
        <f t="shared" si="14"/>
      </c>
      <c r="AE69">
        <f t="shared" si="15"/>
      </c>
      <c r="AF69">
        <f t="shared" si="16"/>
      </c>
      <c r="AG69">
        <f t="shared" si="17"/>
      </c>
    </row>
    <row r="70" spans="1:33" ht="102">
      <c r="A70">
        <v>68</v>
      </c>
      <c r="B70" t="str">
        <f t="shared" si="10"/>
        <v>8</v>
      </c>
      <c r="C70" s="1" t="s">
        <v>1943</v>
      </c>
      <c r="D70" s="1" t="s">
        <v>1363</v>
      </c>
      <c r="E70" s="1" t="s">
        <v>1363</v>
      </c>
      <c r="F70" s="2" t="s">
        <v>1113</v>
      </c>
      <c r="G70" s="2" t="s">
        <v>1114</v>
      </c>
      <c r="H70" s="3" t="s">
        <v>1364</v>
      </c>
      <c r="I70" s="3" t="s">
        <v>1365</v>
      </c>
      <c r="J70" t="s">
        <v>2258</v>
      </c>
      <c r="K70" t="str">
        <f t="shared" si="9"/>
        <v>A</v>
      </c>
      <c r="L70" s="60"/>
      <c r="M70" s="14"/>
      <c r="N70" s="60" t="s">
        <v>1036</v>
      </c>
      <c r="O70" s="14" t="s">
        <v>2459</v>
      </c>
      <c r="P70" s="60"/>
      <c r="Q70" s="14"/>
      <c r="R70" s="60"/>
      <c r="T70" s="62"/>
      <c r="U70" s="63"/>
      <c r="V70" s="60"/>
      <c r="W70" s="14"/>
      <c r="X70" s="60"/>
      <c r="Y70" s="14"/>
      <c r="AA70">
        <f t="shared" si="11"/>
      </c>
      <c r="AB70">
        <f t="shared" si="12"/>
      </c>
      <c r="AC70">
        <f t="shared" si="13"/>
      </c>
      <c r="AD70" t="str">
        <f t="shared" si="14"/>
        <v>8.1</v>
      </c>
      <c r="AE70">
        <f t="shared" si="15"/>
      </c>
      <c r="AF70">
        <f t="shared" si="16"/>
      </c>
      <c r="AG70" t="str">
        <f t="shared" si="17"/>
        <v>8.1</v>
      </c>
    </row>
    <row r="71" spans="1:33" ht="51">
      <c r="A71">
        <v>69</v>
      </c>
      <c r="B71" t="str">
        <f t="shared" si="10"/>
        <v>8</v>
      </c>
      <c r="C71" s="1" t="s">
        <v>1096</v>
      </c>
      <c r="D71" s="1" t="s">
        <v>1366</v>
      </c>
      <c r="E71" s="1" t="s">
        <v>1366</v>
      </c>
      <c r="F71" s="2" t="s">
        <v>343</v>
      </c>
      <c r="G71" s="2" t="s">
        <v>1114</v>
      </c>
      <c r="H71" s="3" t="s">
        <v>1367</v>
      </c>
      <c r="I71" s="3" t="s">
        <v>1368</v>
      </c>
      <c r="J71" t="s">
        <v>2258</v>
      </c>
      <c r="K71" t="str">
        <f t="shared" si="9"/>
        <v>A</v>
      </c>
      <c r="L71" s="60"/>
      <c r="M71" s="14"/>
      <c r="N71" s="60"/>
      <c r="P71" s="60"/>
      <c r="Q71" s="14"/>
      <c r="R71" s="60"/>
      <c r="T71" s="62"/>
      <c r="U71" s="63"/>
      <c r="V71" s="60" t="s">
        <v>1036</v>
      </c>
      <c r="W71" s="49" t="s">
        <v>95</v>
      </c>
      <c r="X71" s="60"/>
      <c r="AA71">
        <f t="shared" si="11"/>
      </c>
      <c r="AB71">
        <f t="shared" si="12"/>
      </c>
      <c r="AC71" t="str">
        <f t="shared" si="13"/>
        <v>8.2</v>
      </c>
      <c r="AD71">
        <f t="shared" si="14"/>
      </c>
      <c r="AE71">
        <f t="shared" si="15"/>
      </c>
      <c r="AF71">
        <f t="shared" si="16"/>
      </c>
      <c r="AG71">
        <f t="shared" si="17"/>
      </c>
    </row>
    <row r="72" spans="1:33" ht="165.75">
      <c r="A72">
        <v>70</v>
      </c>
      <c r="B72" t="str">
        <f t="shared" si="10"/>
        <v>8</v>
      </c>
      <c r="C72" s="1" t="s">
        <v>1096</v>
      </c>
      <c r="D72" s="1" t="s">
        <v>342</v>
      </c>
      <c r="E72" s="1" t="s">
        <v>342</v>
      </c>
      <c r="F72" s="2" t="s">
        <v>343</v>
      </c>
      <c r="G72" s="2" t="s">
        <v>1114</v>
      </c>
      <c r="H72" s="3" t="s">
        <v>1369</v>
      </c>
      <c r="I72" s="3" t="s">
        <v>1370</v>
      </c>
      <c r="J72" t="s">
        <v>2258</v>
      </c>
      <c r="K72" t="str">
        <f t="shared" si="9"/>
        <v>A</v>
      </c>
      <c r="L72" s="60"/>
      <c r="M72" s="14"/>
      <c r="N72" s="60"/>
      <c r="P72" s="60"/>
      <c r="Q72" s="14"/>
      <c r="R72" s="60"/>
      <c r="T72" s="62"/>
      <c r="U72" s="63"/>
      <c r="V72" s="60" t="s">
        <v>1036</v>
      </c>
      <c r="W72" t="s">
        <v>96</v>
      </c>
      <c r="X72" s="60"/>
      <c r="AA72">
        <f t="shared" si="11"/>
      </c>
      <c r="AB72">
        <f t="shared" si="12"/>
      </c>
      <c r="AC72" t="str">
        <f t="shared" si="13"/>
        <v>8.2</v>
      </c>
      <c r="AD72">
        <f t="shared" si="14"/>
      </c>
      <c r="AE72">
        <f t="shared" si="15"/>
      </c>
      <c r="AF72">
        <f t="shared" si="16"/>
      </c>
      <c r="AG72">
        <f t="shared" si="17"/>
      </c>
    </row>
    <row r="73" spans="1:33" ht="63.75">
      <c r="A73">
        <v>71</v>
      </c>
      <c r="B73" t="str">
        <f t="shared" si="10"/>
        <v>8</v>
      </c>
      <c r="C73" s="1" t="s">
        <v>1096</v>
      </c>
      <c r="D73" s="1" t="s">
        <v>1371</v>
      </c>
      <c r="E73" s="1" t="s">
        <v>1371</v>
      </c>
      <c r="F73" s="2" t="s">
        <v>1113</v>
      </c>
      <c r="G73" s="2" t="s">
        <v>1114</v>
      </c>
      <c r="H73" s="3" t="s">
        <v>1372</v>
      </c>
      <c r="I73" s="3" t="s">
        <v>1373</v>
      </c>
      <c r="J73" t="s">
        <v>2258</v>
      </c>
      <c r="K73" t="str">
        <f t="shared" si="9"/>
        <v>A</v>
      </c>
      <c r="L73" s="60"/>
      <c r="M73" s="14"/>
      <c r="N73" s="60" t="s">
        <v>1036</v>
      </c>
      <c r="O73" s="14" t="s">
        <v>2459</v>
      </c>
      <c r="P73" s="60"/>
      <c r="Q73" s="14"/>
      <c r="R73" s="60"/>
      <c r="T73" s="62"/>
      <c r="U73" s="63"/>
      <c r="V73" s="60"/>
      <c r="W73" s="14"/>
      <c r="X73" s="60"/>
      <c r="Y73" s="14"/>
      <c r="AA73">
        <f t="shared" si="11"/>
      </c>
      <c r="AB73">
        <f t="shared" si="12"/>
      </c>
      <c r="AC73">
        <f t="shared" si="13"/>
      </c>
      <c r="AD73" t="str">
        <f t="shared" si="14"/>
        <v>8.2</v>
      </c>
      <c r="AE73">
        <f t="shared" si="15"/>
      </c>
      <c r="AF73">
        <f t="shared" si="16"/>
      </c>
      <c r="AG73" t="str">
        <f t="shared" si="17"/>
        <v>8.2</v>
      </c>
    </row>
    <row r="74" spans="1:33" ht="89.25">
      <c r="A74">
        <v>72</v>
      </c>
      <c r="B74" t="str">
        <f t="shared" si="10"/>
        <v>8</v>
      </c>
      <c r="C74" s="1" t="s">
        <v>428</v>
      </c>
      <c r="D74" s="1" t="s">
        <v>1374</v>
      </c>
      <c r="E74" s="1" t="s">
        <v>1374</v>
      </c>
      <c r="F74" s="2" t="s">
        <v>343</v>
      </c>
      <c r="G74" s="2" t="s">
        <v>1114</v>
      </c>
      <c r="H74" s="3" t="s">
        <v>1375</v>
      </c>
      <c r="I74" s="3" t="s">
        <v>1376</v>
      </c>
      <c r="J74" t="s">
        <v>2258</v>
      </c>
      <c r="K74" t="str">
        <f t="shared" si="9"/>
        <v>A</v>
      </c>
      <c r="L74" s="60"/>
      <c r="M74" s="14"/>
      <c r="N74" s="60"/>
      <c r="P74" s="60"/>
      <c r="Q74" s="14"/>
      <c r="R74" s="60"/>
      <c r="T74" s="62" t="s">
        <v>1036</v>
      </c>
      <c r="U74" s="63" t="s">
        <v>334</v>
      </c>
      <c r="V74" s="60"/>
      <c r="X74" s="60"/>
      <c r="AA74">
        <f t="shared" si="11"/>
      </c>
      <c r="AB74">
        <f t="shared" si="12"/>
      </c>
      <c r="AC74" t="str">
        <f t="shared" si="13"/>
        <v>8.3.2</v>
      </c>
      <c r="AD74">
        <f t="shared" si="14"/>
      </c>
      <c r="AE74">
        <f t="shared" si="15"/>
      </c>
      <c r="AF74">
        <f t="shared" si="16"/>
      </c>
      <c r="AG74">
        <f t="shared" si="17"/>
      </c>
    </row>
    <row r="75" spans="1:33" ht="63.75">
      <c r="A75">
        <v>73</v>
      </c>
      <c r="B75" t="str">
        <f t="shared" si="10"/>
        <v>8</v>
      </c>
      <c r="C75" s="1" t="s">
        <v>2446</v>
      </c>
      <c r="D75" s="1" t="s">
        <v>1689</v>
      </c>
      <c r="E75" s="1" t="s">
        <v>1128</v>
      </c>
      <c r="F75" s="2" t="s">
        <v>343</v>
      </c>
      <c r="G75" s="2" t="s">
        <v>1114</v>
      </c>
      <c r="H75" s="3" t="s">
        <v>1377</v>
      </c>
      <c r="I75" s="3" t="s">
        <v>1378</v>
      </c>
      <c r="J75" t="s">
        <v>2258</v>
      </c>
      <c r="K75" t="str">
        <f t="shared" si="9"/>
        <v>R</v>
      </c>
      <c r="L75" s="60"/>
      <c r="M75" s="14"/>
      <c r="N75" s="60"/>
      <c r="P75" s="60"/>
      <c r="Q75" s="14"/>
      <c r="R75" s="60" t="s">
        <v>2469</v>
      </c>
      <c r="S75" s="14" t="s">
        <v>40</v>
      </c>
      <c r="T75" s="62"/>
      <c r="U75" s="63"/>
      <c r="V75" s="60"/>
      <c r="X75" s="60"/>
      <c r="AA75">
        <f t="shared" si="11"/>
      </c>
      <c r="AB75" t="str">
        <f t="shared" si="12"/>
        <v>8.4</v>
      </c>
      <c r="AC75">
        <f t="shared" si="13"/>
      </c>
      <c r="AD75">
        <f t="shared" si="14"/>
      </c>
      <c r="AE75">
        <f t="shared" si="15"/>
      </c>
      <c r="AF75">
        <f t="shared" si="16"/>
      </c>
      <c r="AG75">
        <f t="shared" si="17"/>
      </c>
    </row>
    <row r="76" spans="1:33" ht="63.75">
      <c r="A76">
        <v>74</v>
      </c>
      <c r="B76" t="str">
        <f t="shared" si="10"/>
        <v>8</v>
      </c>
      <c r="C76" s="1" t="s">
        <v>2446</v>
      </c>
      <c r="D76" s="1" t="s">
        <v>1689</v>
      </c>
      <c r="E76" s="1" t="s">
        <v>1128</v>
      </c>
      <c r="F76" s="2" t="s">
        <v>1113</v>
      </c>
      <c r="G76" s="2" t="s">
        <v>1114</v>
      </c>
      <c r="H76" s="3" t="s">
        <v>1379</v>
      </c>
      <c r="I76" s="3" t="s">
        <v>1380</v>
      </c>
      <c r="J76" t="s">
        <v>2258</v>
      </c>
      <c r="K76" t="str">
        <f t="shared" si="9"/>
        <v>R</v>
      </c>
      <c r="L76" s="60"/>
      <c r="M76" s="14"/>
      <c r="N76" s="60"/>
      <c r="O76" s="14"/>
      <c r="P76" s="60"/>
      <c r="Q76" s="14"/>
      <c r="R76" s="60" t="s">
        <v>2469</v>
      </c>
      <c r="S76" s="14" t="s">
        <v>41</v>
      </c>
      <c r="T76" s="62"/>
      <c r="U76" s="63"/>
      <c r="V76" s="60"/>
      <c r="W76" s="14"/>
      <c r="X76" s="60"/>
      <c r="Y76" s="14"/>
      <c r="AA76">
        <f t="shared" si="11"/>
      </c>
      <c r="AB76">
        <f t="shared" si="12"/>
      </c>
      <c r="AC76">
        <f t="shared" si="13"/>
      </c>
      <c r="AD76" t="str">
        <f t="shared" si="14"/>
        <v>8.4</v>
      </c>
      <c r="AE76">
        <f t="shared" si="15"/>
      </c>
      <c r="AF76" t="str">
        <f t="shared" si="16"/>
        <v>8.4</v>
      </c>
      <c r="AG76">
        <f t="shared" si="17"/>
      </c>
    </row>
    <row r="77" spans="1:33" ht="76.5">
      <c r="A77">
        <v>75</v>
      </c>
      <c r="B77" t="str">
        <f t="shared" si="10"/>
        <v>8</v>
      </c>
      <c r="C77" s="1" t="s">
        <v>2446</v>
      </c>
      <c r="D77" s="1" t="s">
        <v>1689</v>
      </c>
      <c r="E77" s="1" t="s">
        <v>1128</v>
      </c>
      <c r="F77" s="2" t="s">
        <v>1113</v>
      </c>
      <c r="G77" s="2" t="s">
        <v>1114</v>
      </c>
      <c r="H77" s="3" t="s">
        <v>1381</v>
      </c>
      <c r="I77" s="3" t="s">
        <v>1382</v>
      </c>
      <c r="J77" t="s">
        <v>2258</v>
      </c>
      <c r="K77" t="str">
        <f t="shared" si="9"/>
        <v>A</v>
      </c>
      <c r="L77" s="60"/>
      <c r="M77" s="14"/>
      <c r="N77" s="60"/>
      <c r="O77" s="14"/>
      <c r="P77" s="60"/>
      <c r="Q77" s="14"/>
      <c r="R77" s="60" t="s">
        <v>1036</v>
      </c>
      <c r="S77" s="14" t="s">
        <v>42</v>
      </c>
      <c r="T77" s="62"/>
      <c r="U77" s="63"/>
      <c r="V77" s="60"/>
      <c r="W77" s="14"/>
      <c r="X77" s="60"/>
      <c r="Y77" s="14"/>
      <c r="AA77">
        <f t="shared" si="11"/>
      </c>
      <c r="AB77">
        <f t="shared" si="12"/>
      </c>
      <c r="AC77">
        <f t="shared" si="13"/>
      </c>
      <c r="AD77" t="str">
        <f t="shared" si="14"/>
        <v>8.4</v>
      </c>
      <c r="AE77">
        <f t="shared" si="15"/>
      </c>
      <c r="AF77">
        <f t="shared" si="16"/>
      </c>
      <c r="AG77" t="str">
        <f t="shared" si="17"/>
        <v>8.4</v>
      </c>
    </row>
    <row r="78" spans="1:33" ht="25.5">
      <c r="A78">
        <v>76</v>
      </c>
      <c r="B78" t="str">
        <f t="shared" si="10"/>
        <v>8</v>
      </c>
      <c r="C78" s="1" t="s">
        <v>2446</v>
      </c>
      <c r="D78" s="1" t="s">
        <v>1383</v>
      </c>
      <c r="E78" s="1" t="s">
        <v>1383</v>
      </c>
      <c r="F78" s="2" t="s">
        <v>1113</v>
      </c>
      <c r="G78" s="2" t="s">
        <v>1114</v>
      </c>
      <c r="H78" s="3" t="s">
        <v>1384</v>
      </c>
      <c r="I78" s="3" t="s">
        <v>1385</v>
      </c>
      <c r="J78" t="s">
        <v>2258</v>
      </c>
      <c r="K78" t="str">
        <f t="shared" si="9"/>
        <v>A</v>
      </c>
      <c r="L78" s="60"/>
      <c r="M78" s="14"/>
      <c r="N78" s="60" t="s">
        <v>1036</v>
      </c>
      <c r="O78" s="14" t="s">
        <v>2459</v>
      </c>
      <c r="P78" s="60"/>
      <c r="Q78" s="14"/>
      <c r="R78" s="60"/>
      <c r="S78" s="14"/>
      <c r="T78" s="62"/>
      <c r="U78" s="63"/>
      <c r="V78" s="60"/>
      <c r="W78" s="14"/>
      <c r="X78" s="60"/>
      <c r="Y78" s="14"/>
      <c r="AA78">
        <f t="shared" si="11"/>
      </c>
      <c r="AB78">
        <f t="shared" si="12"/>
      </c>
      <c r="AC78">
        <f t="shared" si="13"/>
      </c>
      <c r="AD78" t="str">
        <f t="shared" si="14"/>
        <v>8.4</v>
      </c>
      <c r="AE78">
        <f t="shared" si="15"/>
      </c>
      <c r="AF78">
        <f t="shared" si="16"/>
      </c>
      <c r="AG78" t="str">
        <f t="shared" si="17"/>
        <v>8.4</v>
      </c>
    </row>
    <row r="79" spans="1:33" ht="38.25">
      <c r="A79">
        <v>77</v>
      </c>
      <c r="B79" t="str">
        <f t="shared" si="10"/>
        <v>8</v>
      </c>
      <c r="C79" s="1" t="s">
        <v>2446</v>
      </c>
      <c r="D79" s="1" t="s">
        <v>1202</v>
      </c>
      <c r="E79" s="1" t="s">
        <v>1202</v>
      </c>
      <c r="F79" s="2" t="s">
        <v>1113</v>
      </c>
      <c r="G79" s="2" t="s">
        <v>1114</v>
      </c>
      <c r="H79" s="3" t="s">
        <v>1386</v>
      </c>
      <c r="I79" s="3" t="s">
        <v>1387</v>
      </c>
      <c r="J79" t="s">
        <v>2258</v>
      </c>
      <c r="K79" t="str">
        <f t="shared" si="9"/>
        <v>A</v>
      </c>
      <c r="L79" s="60"/>
      <c r="M79" s="14"/>
      <c r="N79" s="60" t="s">
        <v>1036</v>
      </c>
      <c r="O79" s="14" t="s">
        <v>2459</v>
      </c>
      <c r="P79" s="60"/>
      <c r="Q79" s="14"/>
      <c r="R79" s="60"/>
      <c r="T79" s="62"/>
      <c r="U79" s="63"/>
      <c r="V79" s="60"/>
      <c r="W79" s="14"/>
      <c r="X79" s="60"/>
      <c r="Y79" s="14"/>
      <c r="AA79">
        <f t="shared" si="11"/>
      </c>
      <c r="AB79">
        <f t="shared" si="12"/>
      </c>
      <c r="AC79">
        <f t="shared" si="13"/>
      </c>
      <c r="AD79" t="str">
        <f t="shared" si="14"/>
        <v>8.4</v>
      </c>
      <c r="AE79">
        <f t="shared" si="15"/>
      </c>
      <c r="AF79">
        <f t="shared" si="16"/>
      </c>
      <c r="AG79" t="str">
        <f t="shared" si="17"/>
        <v>8.4</v>
      </c>
    </row>
    <row r="80" spans="1:33" ht="51">
      <c r="A80">
        <v>78</v>
      </c>
      <c r="B80" t="str">
        <f t="shared" si="10"/>
        <v>8</v>
      </c>
      <c r="C80" s="1" t="s">
        <v>2446</v>
      </c>
      <c r="D80" s="1" t="s">
        <v>1202</v>
      </c>
      <c r="E80" s="1" t="s">
        <v>1202</v>
      </c>
      <c r="F80" s="2" t="s">
        <v>343</v>
      </c>
      <c r="G80" s="2" t="s">
        <v>1114</v>
      </c>
      <c r="H80" s="3" t="s">
        <v>1388</v>
      </c>
      <c r="I80" s="3" t="s">
        <v>2254</v>
      </c>
      <c r="J80" t="s">
        <v>2258</v>
      </c>
      <c r="K80" t="str">
        <f t="shared" si="9"/>
        <v>A</v>
      </c>
      <c r="L80" s="60"/>
      <c r="M80" s="14"/>
      <c r="N80" s="60"/>
      <c r="P80" s="60"/>
      <c r="Q80" s="14"/>
      <c r="R80" s="60"/>
      <c r="T80" s="62"/>
      <c r="U80" s="63"/>
      <c r="V80" s="60" t="s">
        <v>1036</v>
      </c>
      <c r="W80" t="s">
        <v>98</v>
      </c>
      <c r="X80" s="60"/>
      <c r="AA80">
        <f t="shared" si="11"/>
      </c>
      <c r="AB80">
        <f t="shared" si="12"/>
      </c>
      <c r="AC80" t="str">
        <f t="shared" si="13"/>
        <v>8.4</v>
      </c>
      <c r="AD80">
        <f t="shared" si="14"/>
      </c>
      <c r="AE80">
        <f t="shared" si="15"/>
      </c>
      <c r="AF80">
        <f t="shared" si="16"/>
      </c>
      <c r="AG80">
        <f t="shared" si="17"/>
      </c>
    </row>
    <row r="81" spans="1:33" ht="165.75">
      <c r="A81">
        <v>79</v>
      </c>
      <c r="B81" t="str">
        <f t="shared" si="10"/>
        <v>8</v>
      </c>
      <c r="C81" s="1" t="s">
        <v>2446</v>
      </c>
      <c r="D81" s="1" t="s">
        <v>1202</v>
      </c>
      <c r="E81" s="1" t="s">
        <v>2255</v>
      </c>
      <c r="F81" s="2" t="s">
        <v>343</v>
      </c>
      <c r="G81" s="2" t="s">
        <v>1114</v>
      </c>
      <c r="H81" s="3" t="s">
        <v>2256</v>
      </c>
      <c r="I81" s="3" t="s">
        <v>2257</v>
      </c>
      <c r="J81" t="s">
        <v>2258</v>
      </c>
      <c r="K81" t="str">
        <f aca="true" t="shared" si="18" ref="K81:K144">CONCATENATE(IF((AA81&lt;&gt;""),"P",""),IF((AB81&lt;&gt;""),"R",""),IF((AC81&lt;&gt;""),"A",""),IF((AE81&lt;&gt;""),"P",""),IF((AF81&lt;&gt;""),"R",""),IF((AG81&lt;&gt;""),"A",""),IF((L81="R")*AND(M81=""),"!",""),IF((N81="R")*AND(O81=""),"!",""),IF((P81="R")*AND(Q81=""),"!",""),IF((R81="R")*AND(S81=""),"!",""),IF((T81="R")*AND(U81=""),"!",""),IF((V81="R")*AND(W81=""),"!",""),IF((X81="R")*AND(Y81=""),"!",""))</f>
        <v>A</v>
      </c>
      <c r="L81" s="60"/>
      <c r="M81" s="14"/>
      <c r="N81" s="60"/>
      <c r="P81" s="60"/>
      <c r="Q81" s="14"/>
      <c r="R81" s="60"/>
      <c r="T81" s="62"/>
      <c r="U81" s="63"/>
      <c r="V81" s="60" t="s">
        <v>1036</v>
      </c>
      <c r="W81" t="s">
        <v>2524</v>
      </c>
      <c r="X81" s="60"/>
      <c r="AA81">
        <f t="shared" si="11"/>
      </c>
      <c r="AB81">
        <f t="shared" si="12"/>
      </c>
      <c r="AC81" t="str">
        <f t="shared" si="13"/>
        <v>8.4</v>
      </c>
      <c r="AD81">
        <f t="shared" si="14"/>
      </c>
      <c r="AE81">
        <f t="shared" si="15"/>
      </c>
      <c r="AF81">
        <f t="shared" si="16"/>
      </c>
      <c r="AG81">
        <f t="shared" si="17"/>
      </c>
    </row>
    <row r="82" spans="1:33" ht="51">
      <c r="A82">
        <v>80</v>
      </c>
      <c r="B82" t="str">
        <f t="shared" si="10"/>
        <v>5</v>
      </c>
      <c r="C82" s="1" t="s">
        <v>1924</v>
      </c>
      <c r="D82" s="4" t="s">
        <v>2259</v>
      </c>
      <c r="E82" s="4" t="s">
        <v>2259</v>
      </c>
      <c r="F82" s="5" t="s">
        <v>2260</v>
      </c>
      <c r="G82" s="5" t="s">
        <v>2261</v>
      </c>
      <c r="H82" s="6" t="s">
        <v>2262</v>
      </c>
      <c r="I82" s="6" t="s">
        <v>2263</v>
      </c>
      <c r="J82" t="s">
        <v>1444</v>
      </c>
      <c r="K82" t="str">
        <f t="shared" si="18"/>
        <v>A</v>
      </c>
      <c r="L82" s="60"/>
      <c r="M82" s="14"/>
      <c r="N82" s="60" t="s">
        <v>1036</v>
      </c>
      <c r="O82" s="14" t="s">
        <v>2459</v>
      </c>
      <c r="P82" s="60"/>
      <c r="Q82" s="14"/>
      <c r="R82" s="60"/>
      <c r="T82" s="62"/>
      <c r="U82" s="63"/>
      <c r="V82" s="60"/>
      <c r="W82" s="14"/>
      <c r="X82" s="60"/>
      <c r="Y82" s="14"/>
      <c r="AA82">
        <f t="shared" si="11"/>
      </c>
      <c r="AB82">
        <f t="shared" si="12"/>
      </c>
      <c r="AC82">
        <f t="shared" si="13"/>
      </c>
      <c r="AD82" t="str">
        <f t="shared" si="14"/>
        <v>5.9.2</v>
      </c>
      <c r="AE82">
        <f t="shared" si="15"/>
      </c>
      <c r="AF82">
        <f t="shared" si="16"/>
      </c>
      <c r="AG82" t="str">
        <f t="shared" si="17"/>
        <v>5.9.2</v>
      </c>
    </row>
    <row r="83" spans="1:33" ht="114.75">
      <c r="A83">
        <v>81</v>
      </c>
      <c r="B83" t="str">
        <f t="shared" si="10"/>
        <v>5</v>
      </c>
      <c r="C83" s="1" t="s">
        <v>2368</v>
      </c>
      <c r="D83" s="1" t="s">
        <v>2264</v>
      </c>
      <c r="E83" s="1" t="s">
        <v>2264</v>
      </c>
      <c r="F83" s="2" t="s">
        <v>2265</v>
      </c>
      <c r="G83" s="2" t="s">
        <v>2266</v>
      </c>
      <c r="H83" s="3" t="s">
        <v>2267</v>
      </c>
      <c r="I83" s="3" t="s">
        <v>2268</v>
      </c>
      <c r="J83" t="s">
        <v>1444</v>
      </c>
      <c r="K83" t="str">
        <f t="shared" si="18"/>
        <v>A</v>
      </c>
      <c r="L83" s="60"/>
      <c r="M83" s="14"/>
      <c r="N83" s="60" t="s">
        <v>1036</v>
      </c>
      <c r="O83" s="14" t="s">
        <v>2459</v>
      </c>
      <c r="P83" s="60"/>
      <c r="Q83" s="14"/>
      <c r="R83" s="60"/>
      <c r="T83" s="62"/>
      <c r="U83" s="63"/>
      <c r="V83" s="60"/>
      <c r="W83" s="14"/>
      <c r="X83" s="60"/>
      <c r="Y83" s="14"/>
      <c r="AA83">
        <f t="shared" si="11"/>
      </c>
      <c r="AB83">
        <f t="shared" si="12"/>
      </c>
      <c r="AC83">
        <f t="shared" si="13"/>
      </c>
      <c r="AD83" t="str">
        <f t="shared" si="14"/>
        <v>5</v>
      </c>
      <c r="AE83">
        <f t="shared" si="15"/>
      </c>
      <c r="AF83">
        <f t="shared" si="16"/>
      </c>
      <c r="AG83" t="str">
        <f t="shared" si="17"/>
        <v>5</v>
      </c>
    </row>
    <row r="84" spans="1:33" ht="178.5">
      <c r="A84">
        <v>82</v>
      </c>
      <c r="B84" t="str">
        <f t="shared" si="10"/>
        <v>7</v>
      </c>
      <c r="C84" s="1" t="s">
        <v>136</v>
      </c>
      <c r="D84" s="1" t="s">
        <v>2269</v>
      </c>
      <c r="E84" s="1" t="s">
        <v>2269</v>
      </c>
      <c r="F84" s="2" t="s">
        <v>2270</v>
      </c>
      <c r="G84" s="2" t="s">
        <v>1677</v>
      </c>
      <c r="H84" s="3" t="s">
        <v>1678</v>
      </c>
      <c r="I84" s="3" t="s">
        <v>1679</v>
      </c>
      <c r="J84" t="s">
        <v>1444</v>
      </c>
      <c r="K84" t="str">
        <f t="shared" si="18"/>
        <v>A</v>
      </c>
      <c r="L84" s="60"/>
      <c r="M84" s="14"/>
      <c r="N84" s="60" t="s">
        <v>1036</v>
      </c>
      <c r="O84" s="14" t="s">
        <v>2459</v>
      </c>
      <c r="P84" s="60"/>
      <c r="Q84" s="14"/>
      <c r="R84" s="60"/>
      <c r="T84" s="62"/>
      <c r="U84" s="63"/>
      <c r="V84" s="60"/>
      <c r="W84" s="14"/>
      <c r="X84" s="60"/>
      <c r="Y84" s="14"/>
      <c r="AA84">
        <f t="shared" si="11"/>
      </c>
      <c r="AB84">
        <f t="shared" si="12"/>
      </c>
      <c r="AC84">
        <f t="shared" si="13"/>
      </c>
      <c r="AD84" t="str">
        <f t="shared" si="14"/>
        <v>7.3.2.9</v>
      </c>
      <c r="AE84">
        <f t="shared" si="15"/>
      </c>
      <c r="AF84">
        <f t="shared" si="16"/>
      </c>
      <c r="AG84" t="str">
        <f t="shared" si="17"/>
        <v>7.3.2.9</v>
      </c>
    </row>
    <row r="85" spans="1:33" ht="89.25">
      <c r="A85">
        <v>83</v>
      </c>
      <c r="B85" t="str">
        <f t="shared" si="10"/>
        <v>8</v>
      </c>
      <c r="C85" s="1" t="s">
        <v>1943</v>
      </c>
      <c r="D85" s="1" t="s">
        <v>1680</v>
      </c>
      <c r="E85" s="1" t="s">
        <v>1680</v>
      </c>
      <c r="F85" s="2" t="s">
        <v>1681</v>
      </c>
      <c r="G85" s="2" t="s">
        <v>1682</v>
      </c>
      <c r="H85" s="3" t="s">
        <v>1683</v>
      </c>
      <c r="I85" s="3" t="s">
        <v>1684</v>
      </c>
      <c r="J85" t="s">
        <v>1444</v>
      </c>
      <c r="K85" t="str">
        <f t="shared" si="18"/>
        <v>R</v>
      </c>
      <c r="L85" s="60"/>
      <c r="M85" s="14"/>
      <c r="N85" s="60" t="s">
        <v>2469</v>
      </c>
      <c r="O85" s="14" t="s">
        <v>104</v>
      </c>
      <c r="P85" s="60"/>
      <c r="Q85" s="14"/>
      <c r="R85" s="60"/>
      <c r="T85" s="62"/>
      <c r="U85" s="63"/>
      <c r="V85" s="60"/>
      <c r="W85" s="14"/>
      <c r="X85" s="60"/>
      <c r="Y85" s="14"/>
      <c r="AA85">
        <f t="shared" si="11"/>
      </c>
      <c r="AB85">
        <f t="shared" si="12"/>
      </c>
      <c r="AC85">
        <f t="shared" si="13"/>
      </c>
      <c r="AD85" t="str">
        <f t="shared" si="14"/>
        <v>8.1</v>
      </c>
      <c r="AE85">
        <f t="shared" si="15"/>
      </c>
      <c r="AF85" t="str">
        <f t="shared" si="16"/>
        <v>8.1</v>
      </c>
      <c r="AG85">
        <f t="shared" si="17"/>
      </c>
    </row>
    <row r="86" spans="1:33" ht="127.5">
      <c r="A86">
        <v>84</v>
      </c>
      <c r="B86" t="str">
        <f t="shared" si="10"/>
        <v>8</v>
      </c>
      <c r="C86" s="1" t="s">
        <v>429</v>
      </c>
      <c r="D86" s="1" t="s">
        <v>1685</v>
      </c>
      <c r="E86" s="1" t="s">
        <v>1685</v>
      </c>
      <c r="F86" s="2" t="s">
        <v>1686</v>
      </c>
      <c r="G86" s="2" t="s">
        <v>1687</v>
      </c>
      <c r="H86" s="3" t="s">
        <v>1688</v>
      </c>
      <c r="I86" s="3"/>
      <c r="J86" t="s">
        <v>1444</v>
      </c>
      <c r="K86" t="str">
        <f t="shared" si="18"/>
        <v>A</v>
      </c>
      <c r="L86" s="60"/>
      <c r="M86" s="14"/>
      <c r="N86" s="60" t="s">
        <v>1036</v>
      </c>
      <c r="O86" s="14" t="s">
        <v>2459</v>
      </c>
      <c r="P86" s="60"/>
      <c r="Q86" s="14"/>
      <c r="R86" s="60"/>
      <c r="T86" s="62"/>
      <c r="U86" s="63"/>
      <c r="V86" s="60"/>
      <c r="W86" s="14"/>
      <c r="X86" s="60"/>
      <c r="Y86" s="14"/>
      <c r="AA86">
        <f t="shared" si="11"/>
      </c>
      <c r="AB86">
        <f t="shared" si="12"/>
      </c>
      <c r="AC86">
        <f t="shared" si="13"/>
      </c>
      <c r="AD86" t="str">
        <f t="shared" si="14"/>
        <v>8.5</v>
      </c>
      <c r="AE86">
        <f t="shared" si="15"/>
      </c>
      <c r="AF86">
        <f t="shared" si="16"/>
      </c>
      <c r="AG86" t="str">
        <f t="shared" si="17"/>
        <v>8.5</v>
      </c>
    </row>
    <row r="87" spans="1:33" ht="255">
      <c r="A87">
        <v>85</v>
      </c>
      <c r="B87" t="str">
        <f t="shared" si="10"/>
        <v>8</v>
      </c>
      <c r="C87" s="1" t="s">
        <v>2446</v>
      </c>
      <c r="D87" s="1" t="s">
        <v>1689</v>
      </c>
      <c r="E87" s="1" t="s">
        <v>1689</v>
      </c>
      <c r="F87" s="2" t="s">
        <v>1690</v>
      </c>
      <c r="G87" s="2" t="s">
        <v>1691</v>
      </c>
      <c r="H87" s="3" t="s">
        <v>1692</v>
      </c>
      <c r="I87" s="3"/>
      <c r="J87" t="s">
        <v>1444</v>
      </c>
      <c r="K87" t="str">
        <f t="shared" si="18"/>
        <v>A</v>
      </c>
      <c r="L87" s="60"/>
      <c r="M87" s="14"/>
      <c r="N87" s="60"/>
      <c r="P87" s="60"/>
      <c r="Q87" s="14"/>
      <c r="R87" s="60" t="s">
        <v>1036</v>
      </c>
      <c r="S87" s="14" t="s">
        <v>212</v>
      </c>
      <c r="T87" s="62"/>
      <c r="U87" s="63"/>
      <c r="V87" s="60"/>
      <c r="X87" s="60"/>
      <c r="AA87">
        <f t="shared" si="11"/>
      </c>
      <c r="AB87">
        <f t="shared" si="12"/>
      </c>
      <c r="AC87" t="str">
        <f t="shared" si="13"/>
        <v>8.4</v>
      </c>
      <c r="AD87">
        <f t="shared" si="14"/>
      </c>
      <c r="AE87">
        <f t="shared" si="15"/>
      </c>
      <c r="AF87">
        <f t="shared" si="16"/>
      </c>
      <c r="AG87">
        <f t="shared" si="17"/>
      </c>
    </row>
    <row r="88" spans="1:33" ht="114.75">
      <c r="A88">
        <v>86</v>
      </c>
      <c r="B88" t="str">
        <f t="shared" si="10"/>
        <v>8</v>
      </c>
      <c r="C88" s="1" t="s">
        <v>2446</v>
      </c>
      <c r="D88" s="1" t="s">
        <v>1689</v>
      </c>
      <c r="E88" s="1" t="s">
        <v>1693</v>
      </c>
      <c r="F88" s="2" t="s">
        <v>1694</v>
      </c>
      <c r="G88" s="2" t="s">
        <v>1695</v>
      </c>
      <c r="H88" s="3" t="s">
        <v>1696</v>
      </c>
      <c r="I88" s="3" t="s">
        <v>1697</v>
      </c>
      <c r="J88" t="s">
        <v>1444</v>
      </c>
      <c r="K88" t="str">
        <f t="shared" si="18"/>
        <v>A</v>
      </c>
      <c r="L88" s="60"/>
      <c r="M88" s="14"/>
      <c r="N88" s="60" t="s">
        <v>1036</v>
      </c>
      <c r="O88" s="14" t="s">
        <v>43</v>
      </c>
      <c r="P88" s="60"/>
      <c r="Q88" s="14"/>
      <c r="R88" s="60"/>
      <c r="T88" s="62"/>
      <c r="U88" s="63"/>
      <c r="V88" s="60"/>
      <c r="W88" s="14"/>
      <c r="X88" s="60"/>
      <c r="Y88" s="14"/>
      <c r="AA88">
        <f t="shared" si="11"/>
      </c>
      <c r="AB88">
        <f t="shared" si="12"/>
      </c>
      <c r="AC88">
        <f t="shared" si="13"/>
      </c>
      <c r="AD88" t="str">
        <f t="shared" si="14"/>
        <v>8.4</v>
      </c>
      <c r="AE88">
        <f t="shared" si="15"/>
      </c>
      <c r="AF88">
        <f t="shared" si="16"/>
      </c>
      <c r="AG88" t="str">
        <f t="shared" si="17"/>
        <v>8.4</v>
      </c>
    </row>
    <row r="89" spans="1:33" ht="51">
      <c r="A89">
        <v>87</v>
      </c>
      <c r="B89" t="str">
        <f t="shared" si="10"/>
        <v>7</v>
      </c>
      <c r="C89" s="1" t="s">
        <v>136</v>
      </c>
      <c r="D89" s="1" t="s">
        <v>1698</v>
      </c>
      <c r="E89" s="1" t="s">
        <v>1698</v>
      </c>
      <c r="F89" s="2" t="s">
        <v>1699</v>
      </c>
      <c r="G89" s="2" t="s">
        <v>1700</v>
      </c>
      <c r="H89" s="3" t="s">
        <v>1701</v>
      </c>
      <c r="I89" s="3"/>
      <c r="J89" t="s">
        <v>1444</v>
      </c>
      <c r="K89" t="str">
        <f t="shared" si="18"/>
        <v>A</v>
      </c>
      <c r="L89" s="60"/>
      <c r="M89" s="14"/>
      <c r="N89" s="60" t="s">
        <v>1036</v>
      </c>
      <c r="O89" s="14" t="s">
        <v>2459</v>
      </c>
      <c r="P89" s="60"/>
      <c r="Q89" s="14"/>
      <c r="R89" s="60"/>
      <c r="T89" s="62"/>
      <c r="U89" s="63"/>
      <c r="V89" s="60"/>
      <c r="W89" s="14"/>
      <c r="X89" s="60"/>
      <c r="Y89" s="14"/>
      <c r="AA89">
        <f t="shared" si="11"/>
      </c>
      <c r="AB89">
        <f t="shared" si="12"/>
      </c>
      <c r="AC89">
        <f t="shared" si="13"/>
      </c>
      <c r="AD89" t="str">
        <f t="shared" si="14"/>
        <v>7.3.2.9</v>
      </c>
      <c r="AE89">
        <f t="shared" si="15"/>
      </c>
      <c r="AF89">
        <f t="shared" si="16"/>
      </c>
      <c r="AG89" t="str">
        <f t="shared" si="17"/>
        <v>7.3.2.9</v>
      </c>
    </row>
    <row r="90" spans="1:33" ht="191.25">
      <c r="A90">
        <v>88</v>
      </c>
      <c r="B90" t="str">
        <f t="shared" si="10"/>
        <v>8</v>
      </c>
      <c r="C90" s="1" t="s">
        <v>429</v>
      </c>
      <c r="D90" s="1" t="s">
        <v>1702</v>
      </c>
      <c r="E90" s="1" t="s">
        <v>1702</v>
      </c>
      <c r="F90" s="2" t="s">
        <v>2212</v>
      </c>
      <c r="G90" s="2" t="s">
        <v>1704</v>
      </c>
      <c r="H90" s="3" t="s">
        <v>1705</v>
      </c>
      <c r="I90" s="3" t="s">
        <v>1706</v>
      </c>
      <c r="J90" t="s">
        <v>1444</v>
      </c>
      <c r="K90" t="str">
        <f t="shared" si="18"/>
        <v>R</v>
      </c>
      <c r="L90" s="60"/>
      <c r="M90" s="14"/>
      <c r="N90" s="60"/>
      <c r="P90" s="60" t="s">
        <v>2469</v>
      </c>
      <c r="Q90" s="14" t="s">
        <v>2510</v>
      </c>
      <c r="R90" s="60"/>
      <c r="T90" s="62"/>
      <c r="U90" s="63"/>
      <c r="V90" s="60"/>
      <c r="X90" s="60"/>
      <c r="AA90">
        <f t="shared" si="11"/>
      </c>
      <c r="AB90" t="str">
        <f t="shared" si="12"/>
        <v>8.5</v>
      </c>
      <c r="AC90">
        <f t="shared" si="13"/>
      </c>
      <c r="AD90">
        <f t="shared" si="14"/>
      </c>
      <c r="AE90">
        <f t="shared" si="15"/>
      </c>
      <c r="AF90">
        <f t="shared" si="16"/>
      </c>
      <c r="AG90">
        <f t="shared" si="17"/>
      </c>
    </row>
    <row r="91" spans="1:33" ht="25.5">
      <c r="A91">
        <v>89</v>
      </c>
      <c r="B91" t="str">
        <f t="shared" si="10"/>
        <v>8</v>
      </c>
      <c r="C91" s="1" t="s">
        <v>429</v>
      </c>
      <c r="D91" s="1" t="s">
        <v>1707</v>
      </c>
      <c r="E91" s="1" t="s">
        <v>1707</v>
      </c>
      <c r="F91" s="2" t="s">
        <v>1708</v>
      </c>
      <c r="G91" s="2" t="s">
        <v>1709</v>
      </c>
      <c r="H91" s="3" t="s">
        <v>1710</v>
      </c>
      <c r="I91" s="3" t="s">
        <v>1711</v>
      </c>
      <c r="J91" t="s">
        <v>1444</v>
      </c>
      <c r="K91" t="str">
        <f t="shared" si="18"/>
        <v>A</v>
      </c>
      <c r="L91" s="60"/>
      <c r="M91" s="14"/>
      <c r="N91" s="60" t="s">
        <v>1036</v>
      </c>
      <c r="O91" s="14" t="s">
        <v>2459</v>
      </c>
      <c r="P91" s="60"/>
      <c r="Q91" s="14"/>
      <c r="R91" s="60"/>
      <c r="T91" s="62"/>
      <c r="U91" s="63"/>
      <c r="V91" s="60"/>
      <c r="W91" s="14"/>
      <c r="X91" s="60"/>
      <c r="Y91" s="14"/>
      <c r="AA91">
        <f t="shared" si="11"/>
      </c>
      <c r="AB91">
        <f t="shared" si="12"/>
      </c>
      <c r="AC91">
        <f t="shared" si="13"/>
      </c>
      <c r="AD91" t="str">
        <f t="shared" si="14"/>
        <v>8.5</v>
      </c>
      <c r="AE91">
        <f t="shared" si="15"/>
      </c>
      <c r="AF91">
        <f t="shared" si="16"/>
      </c>
      <c r="AG91" t="str">
        <f t="shared" si="17"/>
        <v>8.5</v>
      </c>
    </row>
    <row r="92" spans="1:33" ht="76.5">
      <c r="A92">
        <v>90</v>
      </c>
      <c r="B92" t="str">
        <f t="shared" si="10"/>
        <v>8</v>
      </c>
      <c r="C92" s="1" t="s">
        <v>428</v>
      </c>
      <c r="D92" s="1" t="s">
        <v>1712</v>
      </c>
      <c r="E92" s="1" t="s">
        <v>1712</v>
      </c>
      <c r="F92" s="2" t="s">
        <v>2078</v>
      </c>
      <c r="G92" s="2" t="s">
        <v>1713</v>
      </c>
      <c r="H92" s="3" t="s">
        <v>1714</v>
      </c>
      <c r="I92" s="3"/>
      <c r="J92" t="s">
        <v>1444</v>
      </c>
      <c r="K92" t="str">
        <f t="shared" si="18"/>
        <v>A</v>
      </c>
      <c r="L92" s="60"/>
      <c r="M92" s="14"/>
      <c r="N92" s="60" t="s">
        <v>1036</v>
      </c>
      <c r="O92" s="14" t="s">
        <v>2459</v>
      </c>
      <c r="P92" s="60"/>
      <c r="Q92" s="14"/>
      <c r="R92" s="60"/>
      <c r="T92" s="62"/>
      <c r="U92" s="63"/>
      <c r="V92" s="60"/>
      <c r="W92" s="14"/>
      <c r="X92" s="60"/>
      <c r="Y92" s="14"/>
      <c r="AA92">
        <f t="shared" si="11"/>
      </c>
      <c r="AB92">
        <f t="shared" si="12"/>
      </c>
      <c r="AC92">
        <f t="shared" si="13"/>
      </c>
      <c r="AD92" t="str">
        <f t="shared" si="14"/>
        <v>8.3.2</v>
      </c>
      <c r="AE92">
        <f t="shared" si="15"/>
      </c>
      <c r="AF92">
        <f t="shared" si="16"/>
      </c>
      <c r="AG92" t="str">
        <f t="shared" si="17"/>
        <v>8.3.2</v>
      </c>
    </row>
    <row r="93" spans="1:33" ht="76.5">
      <c r="A93">
        <v>91</v>
      </c>
      <c r="B93" t="str">
        <f t="shared" si="10"/>
        <v>8</v>
      </c>
      <c r="C93" s="1" t="s">
        <v>428</v>
      </c>
      <c r="D93" s="1" t="s">
        <v>1715</v>
      </c>
      <c r="E93" s="1" t="s">
        <v>1715</v>
      </c>
      <c r="F93" s="2" t="s">
        <v>2078</v>
      </c>
      <c r="G93" s="2" t="s">
        <v>1716</v>
      </c>
      <c r="H93" s="3" t="s">
        <v>2300</v>
      </c>
      <c r="I93" s="3"/>
      <c r="J93" t="s">
        <v>1444</v>
      </c>
      <c r="K93" t="str">
        <f t="shared" si="18"/>
        <v>A</v>
      </c>
      <c r="L93" s="60"/>
      <c r="M93" s="14"/>
      <c r="N93" s="60" t="s">
        <v>1036</v>
      </c>
      <c r="O93" s="14" t="s">
        <v>2459</v>
      </c>
      <c r="P93" s="60"/>
      <c r="Q93" s="14"/>
      <c r="R93" s="60"/>
      <c r="T93" s="62"/>
      <c r="U93" s="63"/>
      <c r="V93" s="60"/>
      <c r="W93" s="14"/>
      <c r="X93" s="60"/>
      <c r="Y93" s="14"/>
      <c r="AA93">
        <f t="shared" si="11"/>
      </c>
      <c r="AB93">
        <f t="shared" si="12"/>
      </c>
      <c r="AC93">
        <f t="shared" si="13"/>
      </c>
      <c r="AD93" t="str">
        <f t="shared" si="14"/>
        <v>8.3.2</v>
      </c>
      <c r="AE93">
        <f t="shared" si="15"/>
      </c>
      <c r="AF93">
        <f t="shared" si="16"/>
      </c>
      <c r="AG93" t="str">
        <f t="shared" si="17"/>
        <v>8.3.2</v>
      </c>
    </row>
    <row r="94" spans="1:33" ht="63.75">
      <c r="A94">
        <v>92</v>
      </c>
      <c r="B94" t="str">
        <f t="shared" si="10"/>
        <v>8</v>
      </c>
      <c r="C94" s="1" t="s">
        <v>429</v>
      </c>
      <c r="D94" s="1" t="s">
        <v>2301</v>
      </c>
      <c r="E94" s="1" t="s">
        <v>2301</v>
      </c>
      <c r="F94" s="2" t="s">
        <v>2212</v>
      </c>
      <c r="G94" s="2" t="s">
        <v>2302</v>
      </c>
      <c r="H94" s="3" t="s">
        <v>2303</v>
      </c>
      <c r="I94" s="3"/>
      <c r="J94" t="s">
        <v>1444</v>
      </c>
      <c r="K94" t="str">
        <f t="shared" si="18"/>
        <v>A</v>
      </c>
      <c r="L94" s="60"/>
      <c r="M94" s="14"/>
      <c r="N94" s="60"/>
      <c r="P94" s="60" t="s">
        <v>1036</v>
      </c>
      <c r="Q94" s="14" t="s">
        <v>2511</v>
      </c>
      <c r="R94" s="60"/>
      <c r="T94" s="62"/>
      <c r="U94" s="63"/>
      <c r="V94" s="60"/>
      <c r="X94" s="60"/>
      <c r="AA94">
        <f t="shared" si="11"/>
      </c>
      <c r="AB94">
        <f t="shared" si="12"/>
      </c>
      <c r="AC94" t="str">
        <f t="shared" si="13"/>
        <v>8.5</v>
      </c>
      <c r="AD94">
        <f t="shared" si="14"/>
      </c>
      <c r="AE94">
        <f t="shared" si="15"/>
      </c>
      <c r="AF94">
        <f t="shared" si="16"/>
      </c>
      <c r="AG94">
        <f t="shared" si="17"/>
      </c>
    </row>
    <row r="95" spans="1:33" ht="89.25">
      <c r="A95">
        <v>93</v>
      </c>
      <c r="B95" t="str">
        <f t="shared" si="10"/>
        <v>10</v>
      </c>
      <c r="C95" s="1" t="s">
        <v>2447</v>
      </c>
      <c r="D95" s="1" t="s">
        <v>2304</v>
      </c>
      <c r="E95" s="1" t="s">
        <v>2304</v>
      </c>
      <c r="F95" s="2" t="s">
        <v>2305</v>
      </c>
      <c r="G95" s="2" t="s">
        <v>2306</v>
      </c>
      <c r="H95" s="3" t="s">
        <v>1426</v>
      </c>
      <c r="I95" s="3" t="s">
        <v>1427</v>
      </c>
      <c r="J95" t="s">
        <v>1444</v>
      </c>
      <c r="K95" t="str">
        <f t="shared" si="18"/>
        <v>A</v>
      </c>
      <c r="L95" s="60"/>
      <c r="M95" s="14"/>
      <c r="N95" s="60" t="s">
        <v>1036</v>
      </c>
      <c r="O95" s="14" t="s">
        <v>2459</v>
      </c>
      <c r="P95" s="60"/>
      <c r="Q95" s="14"/>
      <c r="R95" s="60"/>
      <c r="T95" s="62"/>
      <c r="U95" s="63"/>
      <c r="V95" s="60"/>
      <c r="W95" s="14"/>
      <c r="X95" s="60"/>
      <c r="Y95" s="14"/>
      <c r="AA95">
        <f t="shared" si="11"/>
      </c>
      <c r="AB95">
        <f t="shared" si="12"/>
      </c>
      <c r="AC95">
        <f t="shared" si="13"/>
      </c>
      <c r="AD95" t="str">
        <f t="shared" si="14"/>
        <v>10</v>
      </c>
      <c r="AE95">
        <f t="shared" si="15"/>
      </c>
      <c r="AF95">
        <f t="shared" si="16"/>
      </c>
      <c r="AG95" t="str">
        <f t="shared" si="17"/>
        <v>10</v>
      </c>
    </row>
    <row r="96" spans="1:33" ht="63.75">
      <c r="A96">
        <v>94</v>
      </c>
      <c r="B96" t="str">
        <f t="shared" si="10"/>
        <v>8</v>
      </c>
      <c r="C96" s="1" t="s">
        <v>429</v>
      </c>
      <c r="D96" s="1" t="s">
        <v>1428</v>
      </c>
      <c r="E96" s="1" t="s">
        <v>1428</v>
      </c>
      <c r="F96" s="2" t="s">
        <v>1429</v>
      </c>
      <c r="G96" s="2" t="s">
        <v>1430</v>
      </c>
      <c r="H96" s="3" t="s">
        <v>1431</v>
      </c>
      <c r="I96" s="3"/>
      <c r="J96" t="s">
        <v>1444</v>
      </c>
      <c r="K96" t="str">
        <f t="shared" si="18"/>
        <v>A</v>
      </c>
      <c r="L96" s="60"/>
      <c r="M96" s="14"/>
      <c r="N96" s="60" t="s">
        <v>1036</v>
      </c>
      <c r="O96" s="14" t="s">
        <v>2459</v>
      </c>
      <c r="P96" s="60"/>
      <c r="Q96" s="14"/>
      <c r="R96" s="60"/>
      <c r="T96" s="62"/>
      <c r="U96" s="63"/>
      <c r="V96" s="60"/>
      <c r="W96" s="14"/>
      <c r="X96" s="60"/>
      <c r="Y96" s="14"/>
      <c r="AA96">
        <f t="shared" si="11"/>
      </c>
      <c r="AB96">
        <f t="shared" si="12"/>
      </c>
      <c r="AC96">
        <f t="shared" si="13"/>
      </c>
      <c r="AD96" t="str">
        <f t="shared" si="14"/>
        <v>8.5</v>
      </c>
      <c r="AE96">
        <f t="shared" si="15"/>
      </c>
      <c r="AF96">
        <f t="shared" si="16"/>
      </c>
      <c r="AG96" t="str">
        <f t="shared" si="17"/>
        <v>8.5</v>
      </c>
    </row>
    <row r="97" spans="1:33" ht="114.75">
      <c r="A97">
        <v>95</v>
      </c>
      <c r="B97" t="str">
        <f t="shared" si="10"/>
        <v>8</v>
      </c>
      <c r="C97" s="1" t="s">
        <v>2450</v>
      </c>
      <c r="D97" s="1" t="s">
        <v>1742</v>
      </c>
      <c r="E97" s="1" t="s">
        <v>1432</v>
      </c>
      <c r="F97" s="2" t="s">
        <v>2212</v>
      </c>
      <c r="G97" s="2" t="s">
        <v>1433</v>
      </c>
      <c r="H97" s="3" t="s">
        <v>1434</v>
      </c>
      <c r="I97" s="3" t="s">
        <v>1435</v>
      </c>
      <c r="J97" t="s">
        <v>1444</v>
      </c>
      <c r="K97" t="str">
        <f t="shared" si="18"/>
        <v>R</v>
      </c>
      <c r="L97" s="60"/>
      <c r="M97" s="14"/>
      <c r="N97" s="60" t="s">
        <v>2469</v>
      </c>
      <c r="O97" s="14" t="s">
        <v>295</v>
      </c>
      <c r="P97" s="60"/>
      <c r="R97" s="60"/>
      <c r="T97" s="62"/>
      <c r="U97" s="63"/>
      <c r="V97" s="60"/>
      <c r="X97" s="60"/>
      <c r="AA97">
        <f t="shared" si="11"/>
      </c>
      <c r="AB97" t="str">
        <f t="shared" si="12"/>
        <v>8.7</v>
      </c>
      <c r="AC97">
        <f t="shared" si="13"/>
      </c>
      <c r="AD97">
        <f t="shared" si="14"/>
      </c>
      <c r="AE97">
        <f t="shared" si="15"/>
      </c>
      <c r="AF97">
        <f t="shared" si="16"/>
      </c>
      <c r="AG97">
        <f t="shared" si="17"/>
      </c>
    </row>
    <row r="98" spans="1:33" ht="280.5">
      <c r="A98">
        <v>96</v>
      </c>
      <c r="B98" t="str">
        <f t="shared" si="10"/>
        <v>F</v>
      </c>
      <c r="C98" s="16" t="s">
        <v>2440</v>
      </c>
      <c r="D98" s="1" t="s">
        <v>1436</v>
      </c>
      <c r="E98" s="1" t="s">
        <v>1436</v>
      </c>
      <c r="F98" s="2" t="s">
        <v>1437</v>
      </c>
      <c r="G98" s="2" t="s">
        <v>1438</v>
      </c>
      <c r="H98" s="3" t="s">
        <v>1439</v>
      </c>
      <c r="I98" s="3"/>
      <c r="J98" t="s">
        <v>1444</v>
      </c>
      <c r="K98" t="str">
        <f t="shared" si="18"/>
        <v>R</v>
      </c>
      <c r="L98" s="60"/>
      <c r="M98" s="14"/>
      <c r="N98" s="60"/>
      <c r="O98" s="14"/>
      <c r="P98" s="60"/>
      <c r="Q98" s="14"/>
      <c r="R98" s="60"/>
      <c r="T98" s="62" t="s">
        <v>2469</v>
      </c>
      <c r="U98" s="63" t="s">
        <v>67</v>
      </c>
      <c r="V98" s="60"/>
      <c r="W98" s="14"/>
      <c r="X98" s="60"/>
      <c r="Y98" s="14"/>
      <c r="AA98">
        <f t="shared" si="11"/>
      </c>
      <c r="AB98">
        <f t="shared" si="12"/>
      </c>
      <c r="AC98">
        <f t="shared" si="13"/>
      </c>
      <c r="AD98" t="str">
        <f t="shared" si="14"/>
        <v>F</v>
      </c>
      <c r="AE98">
        <f t="shared" si="15"/>
      </c>
      <c r="AF98" t="str">
        <f t="shared" si="16"/>
        <v>F</v>
      </c>
      <c r="AG98">
        <f t="shared" si="17"/>
      </c>
    </row>
    <row r="99" spans="1:33" ht="38.25">
      <c r="A99">
        <v>97</v>
      </c>
      <c r="B99" t="str">
        <f t="shared" si="10"/>
        <v>10</v>
      </c>
      <c r="C99" s="1" t="s">
        <v>2447</v>
      </c>
      <c r="D99" s="1" t="s">
        <v>1440</v>
      </c>
      <c r="E99" s="1" t="s">
        <v>1440</v>
      </c>
      <c r="F99" s="2" t="s">
        <v>1441</v>
      </c>
      <c r="G99" s="2" t="s">
        <v>1442</v>
      </c>
      <c r="H99" s="3" t="s">
        <v>1443</v>
      </c>
      <c r="I99" s="3"/>
      <c r="J99" t="s">
        <v>1444</v>
      </c>
      <c r="K99" t="str">
        <f t="shared" si="18"/>
        <v>A</v>
      </c>
      <c r="L99" s="60"/>
      <c r="M99" s="14"/>
      <c r="N99" s="60" t="s">
        <v>1036</v>
      </c>
      <c r="O99" s="14" t="s">
        <v>2459</v>
      </c>
      <c r="P99" s="60"/>
      <c r="Q99" s="14"/>
      <c r="R99" s="60"/>
      <c r="T99" s="62"/>
      <c r="U99" s="63"/>
      <c r="V99" s="60"/>
      <c r="W99" s="14"/>
      <c r="X99" s="60"/>
      <c r="Y99" s="14"/>
      <c r="AA99">
        <f t="shared" si="11"/>
      </c>
      <c r="AB99">
        <f t="shared" si="12"/>
      </c>
      <c r="AC99">
        <f t="shared" si="13"/>
      </c>
      <c r="AD99" t="str">
        <f t="shared" si="14"/>
        <v>10</v>
      </c>
      <c r="AE99">
        <f t="shared" si="15"/>
      </c>
      <c r="AF99">
        <f t="shared" si="16"/>
      </c>
      <c r="AG99" t="str">
        <f t="shared" si="17"/>
        <v>10</v>
      </c>
    </row>
    <row r="100" spans="1:33" ht="255">
      <c r="A100">
        <v>98</v>
      </c>
      <c r="B100" t="str">
        <f t="shared" si="10"/>
        <v>8</v>
      </c>
      <c r="C100" s="1" t="s">
        <v>2446</v>
      </c>
      <c r="D100" s="4" t="s">
        <v>1689</v>
      </c>
      <c r="E100" s="4" t="s">
        <v>1445</v>
      </c>
      <c r="F100" s="5" t="s">
        <v>1446</v>
      </c>
      <c r="G100" s="5" t="s">
        <v>1447</v>
      </c>
      <c r="H100" s="6" t="s">
        <v>1448</v>
      </c>
      <c r="I100" s="6" t="s">
        <v>1449</v>
      </c>
      <c r="J100" t="s">
        <v>2309</v>
      </c>
      <c r="K100" t="str">
        <f t="shared" si="18"/>
        <v>A</v>
      </c>
      <c r="L100" s="60"/>
      <c r="M100" s="14"/>
      <c r="N100" s="60"/>
      <c r="P100" s="60"/>
      <c r="Q100" s="14"/>
      <c r="R100" s="60" t="s">
        <v>1036</v>
      </c>
      <c r="S100" s="14" t="s">
        <v>212</v>
      </c>
      <c r="T100" s="62"/>
      <c r="U100" s="63"/>
      <c r="V100" s="60"/>
      <c r="X100" s="60"/>
      <c r="AA100">
        <f t="shared" si="11"/>
      </c>
      <c r="AB100">
        <f t="shared" si="12"/>
      </c>
      <c r="AC100" t="str">
        <f t="shared" si="13"/>
        <v>8.4</v>
      </c>
      <c r="AD100">
        <f t="shared" si="14"/>
      </c>
      <c r="AE100">
        <f t="shared" si="15"/>
      </c>
      <c r="AF100">
        <f t="shared" si="16"/>
      </c>
      <c r="AG100">
        <f t="shared" si="17"/>
      </c>
    </row>
    <row r="101" spans="1:33" ht="127.5">
      <c r="A101">
        <v>99</v>
      </c>
      <c r="B101" t="str">
        <f t="shared" si="10"/>
        <v>8</v>
      </c>
      <c r="C101" s="1" t="s">
        <v>429</v>
      </c>
      <c r="D101" s="1" t="s">
        <v>1702</v>
      </c>
      <c r="E101" s="1" t="s">
        <v>1450</v>
      </c>
      <c r="F101" s="2" t="s">
        <v>1451</v>
      </c>
      <c r="G101" s="2" t="s">
        <v>1452</v>
      </c>
      <c r="H101" s="3" t="s">
        <v>1453</v>
      </c>
      <c r="I101" s="3" t="s">
        <v>1454</v>
      </c>
      <c r="J101" t="s">
        <v>2309</v>
      </c>
      <c r="K101" t="str">
        <f t="shared" si="18"/>
        <v>R</v>
      </c>
      <c r="L101" s="60"/>
      <c r="M101" s="14"/>
      <c r="N101" s="60"/>
      <c r="P101" s="60" t="s">
        <v>2469</v>
      </c>
      <c r="Q101" s="14" t="s">
        <v>2510</v>
      </c>
      <c r="R101" s="60"/>
      <c r="T101" s="62"/>
      <c r="U101" s="63"/>
      <c r="V101" s="60"/>
      <c r="X101" s="60"/>
      <c r="AA101">
        <f t="shared" si="11"/>
      </c>
      <c r="AB101" t="str">
        <f t="shared" si="12"/>
        <v>8.5</v>
      </c>
      <c r="AC101">
        <f t="shared" si="13"/>
      </c>
      <c r="AD101">
        <f t="shared" si="14"/>
      </c>
      <c r="AE101">
        <f t="shared" si="15"/>
      </c>
      <c r="AF101">
        <f t="shared" si="16"/>
      </c>
      <c r="AG101">
        <f t="shared" si="17"/>
      </c>
    </row>
    <row r="102" spans="1:33" ht="89.25">
      <c r="A102">
        <v>100</v>
      </c>
      <c r="B102" t="str">
        <f t="shared" si="10"/>
        <v>8</v>
      </c>
      <c r="C102" s="1" t="s">
        <v>2450</v>
      </c>
      <c r="D102" s="1" t="s">
        <v>1742</v>
      </c>
      <c r="E102" s="1" t="s">
        <v>1455</v>
      </c>
      <c r="F102" s="2" t="s">
        <v>1456</v>
      </c>
      <c r="G102" s="2" t="s">
        <v>1457</v>
      </c>
      <c r="H102" s="3" t="s">
        <v>2307</v>
      </c>
      <c r="I102" s="3" t="s">
        <v>2308</v>
      </c>
      <c r="J102" t="s">
        <v>2309</v>
      </c>
      <c r="K102" t="str">
        <f t="shared" si="18"/>
        <v>R</v>
      </c>
      <c r="L102" s="60"/>
      <c r="M102" s="14"/>
      <c r="N102" s="60" t="s">
        <v>2469</v>
      </c>
      <c r="O102" s="14" t="s">
        <v>295</v>
      </c>
      <c r="P102" s="60"/>
      <c r="Q102" s="14"/>
      <c r="R102" s="60"/>
      <c r="T102" s="62"/>
      <c r="U102" s="63"/>
      <c r="V102" s="60"/>
      <c r="X102" s="60"/>
      <c r="AA102">
        <f t="shared" si="11"/>
      </c>
      <c r="AB102" t="str">
        <f t="shared" si="12"/>
        <v>8.7</v>
      </c>
      <c r="AC102">
        <f t="shared" si="13"/>
      </c>
      <c r="AD102">
        <f t="shared" si="14"/>
      </c>
      <c r="AE102">
        <f t="shared" si="15"/>
      </c>
      <c r="AF102">
        <f t="shared" si="16"/>
      </c>
      <c r="AG102">
        <f t="shared" si="17"/>
      </c>
    </row>
    <row r="103" spans="1:33" ht="409.5">
      <c r="A103">
        <v>101</v>
      </c>
      <c r="B103" t="str">
        <f t="shared" si="10"/>
        <v>5</v>
      </c>
      <c r="C103" s="1" t="s">
        <v>807</v>
      </c>
      <c r="D103" s="1" t="s">
        <v>2310</v>
      </c>
      <c r="E103" s="1" t="s">
        <v>2310</v>
      </c>
      <c r="F103" s="2" t="s">
        <v>343</v>
      </c>
      <c r="G103" s="2" t="s">
        <v>1125</v>
      </c>
      <c r="H103" s="3" t="s">
        <v>2311</v>
      </c>
      <c r="I103" s="3" t="s">
        <v>2312</v>
      </c>
      <c r="J103" t="s">
        <v>371</v>
      </c>
      <c r="K103" t="str">
        <f t="shared" si="18"/>
        <v>R</v>
      </c>
      <c r="L103" s="60"/>
      <c r="M103" s="14"/>
      <c r="N103" s="60"/>
      <c r="P103" s="60" t="s">
        <v>2469</v>
      </c>
      <c r="Q103" s="14" t="s">
        <v>2553</v>
      </c>
      <c r="R103" s="60"/>
      <c r="T103" s="62"/>
      <c r="U103" s="63"/>
      <c r="V103" s="60"/>
      <c r="X103" s="60"/>
      <c r="AA103">
        <f t="shared" si="11"/>
      </c>
      <c r="AB103" t="str">
        <f t="shared" si="12"/>
        <v>5.9.3</v>
      </c>
      <c r="AC103">
        <f t="shared" si="13"/>
      </c>
      <c r="AD103">
        <f t="shared" si="14"/>
      </c>
      <c r="AE103">
        <f t="shared" si="15"/>
      </c>
      <c r="AF103">
        <f t="shared" si="16"/>
      </c>
      <c r="AG103">
        <f t="shared" si="17"/>
      </c>
    </row>
    <row r="104" spans="1:33" ht="306">
      <c r="A104">
        <v>102</v>
      </c>
      <c r="B104" t="str">
        <f t="shared" si="10"/>
        <v>5</v>
      </c>
      <c r="C104" s="1" t="s">
        <v>807</v>
      </c>
      <c r="D104" s="1" t="s">
        <v>2313</v>
      </c>
      <c r="E104" s="1" t="s">
        <v>2313</v>
      </c>
      <c r="F104" s="2" t="s">
        <v>343</v>
      </c>
      <c r="G104" s="2" t="s">
        <v>1114</v>
      </c>
      <c r="H104" s="3" t="s">
        <v>2314</v>
      </c>
      <c r="I104" s="3" t="s">
        <v>2157</v>
      </c>
      <c r="J104" t="s">
        <v>371</v>
      </c>
      <c r="K104" t="str">
        <f t="shared" si="18"/>
        <v>R</v>
      </c>
      <c r="L104" s="60"/>
      <c r="M104" s="14"/>
      <c r="N104" s="60"/>
      <c r="P104" s="60" t="s">
        <v>2469</v>
      </c>
      <c r="Q104" s="14" t="s">
        <v>15</v>
      </c>
      <c r="R104" s="60"/>
      <c r="T104" s="62"/>
      <c r="U104" s="63"/>
      <c r="V104" s="60"/>
      <c r="X104" s="60"/>
      <c r="AA104">
        <f t="shared" si="11"/>
      </c>
      <c r="AB104" t="str">
        <f t="shared" si="12"/>
        <v>5.9.3</v>
      </c>
      <c r="AC104">
        <f t="shared" si="13"/>
      </c>
      <c r="AD104">
        <f t="shared" si="14"/>
      </c>
      <c r="AE104">
        <f t="shared" si="15"/>
      </c>
      <c r="AF104">
        <f t="shared" si="16"/>
      </c>
      <c r="AG104">
        <f t="shared" si="17"/>
      </c>
    </row>
    <row r="105" spans="1:33" ht="51">
      <c r="A105">
        <v>103</v>
      </c>
      <c r="B105" t="str">
        <f t="shared" si="10"/>
        <v>8</v>
      </c>
      <c r="C105" s="1" t="s">
        <v>428</v>
      </c>
      <c r="D105" s="1" t="s">
        <v>1712</v>
      </c>
      <c r="E105" s="1" t="s">
        <v>1712</v>
      </c>
      <c r="F105" s="2" t="s">
        <v>343</v>
      </c>
      <c r="G105" s="2" t="s">
        <v>1114</v>
      </c>
      <c r="H105" s="3" t="s">
        <v>2158</v>
      </c>
      <c r="I105" s="3" t="s">
        <v>2159</v>
      </c>
      <c r="J105" t="s">
        <v>371</v>
      </c>
      <c r="K105" t="str">
        <f t="shared" si="18"/>
        <v>R</v>
      </c>
      <c r="L105" s="60"/>
      <c r="M105" s="14"/>
      <c r="N105" s="60" t="s">
        <v>2469</v>
      </c>
      <c r="O105" s="14" t="s">
        <v>2547</v>
      </c>
      <c r="P105" s="60"/>
      <c r="Q105" s="14"/>
      <c r="R105" s="60"/>
      <c r="T105" s="62"/>
      <c r="U105" s="63"/>
      <c r="V105" s="60"/>
      <c r="X105" s="60"/>
      <c r="AA105">
        <f t="shared" si="11"/>
      </c>
      <c r="AB105" t="str">
        <f t="shared" si="12"/>
        <v>8.3.2</v>
      </c>
      <c r="AC105">
        <f t="shared" si="13"/>
      </c>
      <c r="AD105">
        <f t="shared" si="14"/>
      </c>
      <c r="AE105">
        <f t="shared" si="15"/>
      </c>
      <c r="AF105">
        <f t="shared" si="16"/>
      </c>
      <c r="AG105">
        <f t="shared" si="17"/>
      </c>
    </row>
    <row r="106" spans="1:33" ht="51">
      <c r="A106">
        <v>104</v>
      </c>
      <c r="B106" t="str">
        <f t="shared" si="10"/>
        <v>8</v>
      </c>
      <c r="C106" s="1" t="s">
        <v>428</v>
      </c>
      <c r="D106" s="1" t="s">
        <v>1715</v>
      </c>
      <c r="E106" s="1" t="s">
        <v>1715</v>
      </c>
      <c r="F106" s="2" t="s">
        <v>343</v>
      </c>
      <c r="G106" s="2" t="s">
        <v>1114</v>
      </c>
      <c r="H106" s="3" t="s">
        <v>2160</v>
      </c>
      <c r="I106" s="3" t="s">
        <v>2161</v>
      </c>
      <c r="J106" t="s">
        <v>371</v>
      </c>
      <c r="K106" t="str">
        <f t="shared" si="18"/>
        <v>R</v>
      </c>
      <c r="L106" s="60"/>
      <c r="M106" s="14"/>
      <c r="N106" s="60" t="s">
        <v>2469</v>
      </c>
      <c r="O106" s="14" t="s">
        <v>2547</v>
      </c>
      <c r="P106" s="60"/>
      <c r="Q106" s="14"/>
      <c r="R106" s="60"/>
      <c r="T106" s="62"/>
      <c r="U106" s="63"/>
      <c r="V106" s="60"/>
      <c r="X106" s="60"/>
      <c r="AA106">
        <f t="shared" si="11"/>
      </c>
      <c r="AB106" t="str">
        <f t="shared" si="12"/>
        <v>8.3.2</v>
      </c>
      <c r="AC106">
        <f t="shared" si="13"/>
      </c>
      <c r="AD106">
        <f t="shared" si="14"/>
      </c>
      <c r="AE106">
        <f t="shared" si="15"/>
      </c>
      <c r="AF106">
        <f t="shared" si="16"/>
      </c>
      <c r="AG106">
        <f t="shared" si="17"/>
      </c>
    </row>
    <row r="107" spans="1:33" ht="153">
      <c r="A107">
        <v>105</v>
      </c>
      <c r="B107" t="str">
        <f t="shared" si="10"/>
        <v>8</v>
      </c>
      <c r="C107" s="1" t="s">
        <v>2446</v>
      </c>
      <c r="D107" s="1" t="s">
        <v>1689</v>
      </c>
      <c r="E107" s="1" t="s">
        <v>1128</v>
      </c>
      <c r="F107" s="2" t="s">
        <v>343</v>
      </c>
      <c r="G107" s="2" t="s">
        <v>1125</v>
      </c>
      <c r="H107" s="3" t="s">
        <v>2162</v>
      </c>
      <c r="I107" s="3" t="s">
        <v>2163</v>
      </c>
      <c r="J107" t="s">
        <v>371</v>
      </c>
      <c r="K107" t="str">
        <f t="shared" si="18"/>
        <v>A</v>
      </c>
      <c r="L107" s="60"/>
      <c r="M107" s="14"/>
      <c r="N107" s="60"/>
      <c r="P107" s="60"/>
      <c r="Q107" s="14"/>
      <c r="R107" s="60" t="s">
        <v>1036</v>
      </c>
      <c r="S107" s="14" t="s">
        <v>44</v>
      </c>
      <c r="T107" s="62"/>
      <c r="U107" s="63"/>
      <c r="V107" s="60"/>
      <c r="X107" s="60"/>
      <c r="AA107">
        <f t="shared" si="11"/>
      </c>
      <c r="AB107">
        <f t="shared" si="12"/>
      </c>
      <c r="AC107" t="str">
        <f t="shared" si="13"/>
        <v>8.4</v>
      </c>
      <c r="AD107">
        <f t="shared" si="14"/>
      </c>
      <c r="AE107">
        <f t="shared" si="15"/>
      </c>
      <c r="AF107">
        <f t="shared" si="16"/>
      </c>
      <c r="AG107">
        <f t="shared" si="17"/>
      </c>
    </row>
    <row r="108" spans="1:33" ht="76.5">
      <c r="A108">
        <v>106</v>
      </c>
      <c r="B108" t="str">
        <f t="shared" si="10"/>
        <v>8</v>
      </c>
      <c r="C108" s="1" t="s">
        <v>2446</v>
      </c>
      <c r="D108" s="1" t="s">
        <v>1689</v>
      </c>
      <c r="E108" s="1" t="s">
        <v>1128</v>
      </c>
      <c r="F108" s="2" t="s">
        <v>1113</v>
      </c>
      <c r="G108" s="2" t="s">
        <v>1114</v>
      </c>
      <c r="H108" s="3" t="s">
        <v>2164</v>
      </c>
      <c r="I108" s="3" t="s">
        <v>2165</v>
      </c>
      <c r="J108" t="s">
        <v>371</v>
      </c>
      <c r="K108" t="str">
        <f t="shared" si="18"/>
        <v>A</v>
      </c>
      <c r="L108" s="60"/>
      <c r="M108" s="14"/>
      <c r="N108" s="60"/>
      <c r="O108" s="14"/>
      <c r="P108" s="60"/>
      <c r="Q108" s="14"/>
      <c r="R108" s="60" t="s">
        <v>1036</v>
      </c>
      <c r="S108" s="14" t="s">
        <v>45</v>
      </c>
      <c r="T108" s="62"/>
      <c r="U108" s="63"/>
      <c r="V108" s="60"/>
      <c r="W108" s="14"/>
      <c r="X108" s="60"/>
      <c r="Y108" s="14"/>
      <c r="AA108">
        <f t="shared" si="11"/>
      </c>
      <c r="AB108">
        <f t="shared" si="12"/>
      </c>
      <c r="AC108">
        <f t="shared" si="13"/>
      </c>
      <c r="AD108" t="str">
        <f t="shared" si="14"/>
        <v>8.4</v>
      </c>
      <c r="AE108">
        <f t="shared" si="15"/>
      </c>
      <c r="AF108">
        <f t="shared" si="16"/>
      </c>
      <c r="AG108" t="str">
        <f t="shared" si="17"/>
        <v>8.4</v>
      </c>
    </row>
    <row r="109" spans="1:33" ht="409.5">
      <c r="A109">
        <v>107</v>
      </c>
      <c r="B109" t="str">
        <f t="shared" si="10"/>
        <v>8</v>
      </c>
      <c r="C109" s="1" t="s">
        <v>2446</v>
      </c>
      <c r="D109" s="1" t="s">
        <v>2166</v>
      </c>
      <c r="E109" s="1" t="s">
        <v>2166</v>
      </c>
      <c r="F109" s="2" t="s">
        <v>343</v>
      </c>
      <c r="G109" s="2" t="s">
        <v>1125</v>
      </c>
      <c r="H109" s="3" t="s">
        <v>2167</v>
      </c>
      <c r="I109" s="3" t="s">
        <v>2168</v>
      </c>
      <c r="J109" t="s">
        <v>371</v>
      </c>
      <c r="K109" t="str">
        <f t="shared" si="18"/>
        <v>A</v>
      </c>
      <c r="L109" s="60"/>
      <c r="M109" s="14"/>
      <c r="N109" s="60"/>
      <c r="P109" s="60"/>
      <c r="Q109" s="14"/>
      <c r="R109" s="60" t="s">
        <v>1036</v>
      </c>
      <c r="S109" s="14" t="s">
        <v>46</v>
      </c>
      <c r="T109" s="62"/>
      <c r="U109" s="63"/>
      <c r="V109" s="60"/>
      <c r="X109" s="60"/>
      <c r="AA109">
        <f t="shared" si="11"/>
      </c>
      <c r="AB109">
        <f t="shared" si="12"/>
      </c>
      <c r="AC109" t="str">
        <f t="shared" si="13"/>
        <v>8.4</v>
      </c>
      <c r="AD109">
        <f t="shared" si="14"/>
      </c>
      <c r="AE109">
        <f t="shared" si="15"/>
      </c>
      <c r="AF109">
        <f t="shared" si="16"/>
      </c>
      <c r="AG109">
        <f t="shared" si="17"/>
      </c>
    </row>
    <row r="110" spans="1:33" ht="216.75">
      <c r="A110">
        <v>108</v>
      </c>
      <c r="B110" t="str">
        <f t="shared" si="10"/>
        <v>8</v>
      </c>
      <c r="C110" s="1" t="s">
        <v>2446</v>
      </c>
      <c r="D110" s="1" t="s">
        <v>511</v>
      </c>
      <c r="E110" s="1" t="s">
        <v>511</v>
      </c>
      <c r="F110" s="2" t="s">
        <v>343</v>
      </c>
      <c r="G110" s="2" t="s">
        <v>1125</v>
      </c>
      <c r="H110" s="3" t="s">
        <v>2169</v>
      </c>
      <c r="I110" s="3" t="s">
        <v>2170</v>
      </c>
      <c r="J110" t="s">
        <v>371</v>
      </c>
      <c r="K110" t="str">
        <f t="shared" si="18"/>
        <v>R</v>
      </c>
      <c r="L110" s="60"/>
      <c r="M110" s="14"/>
      <c r="N110" s="60"/>
      <c r="P110" s="60"/>
      <c r="Q110" s="14"/>
      <c r="R110" s="60" t="s">
        <v>2469</v>
      </c>
      <c r="S110" s="14" t="s">
        <v>2488</v>
      </c>
      <c r="T110" s="62"/>
      <c r="U110" s="63"/>
      <c r="V110" s="60"/>
      <c r="X110" s="60"/>
      <c r="AA110">
        <f t="shared" si="11"/>
      </c>
      <c r="AB110" t="str">
        <f t="shared" si="12"/>
        <v>8.4</v>
      </c>
      <c r="AC110">
        <f t="shared" si="13"/>
      </c>
      <c r="AD110">
        <f t="shared" si="14"/>
      </c>
      <c r="AE110">
        <f t="shared" si="15"/>
      </c>
      <c r="AF110">
        <f t="shared" si="16"/>
      </c>
      <c r="AG110">
        <f t="shared" si="17"/>
      </c>
    </row>
    <row r="111" spans="1:33" ht="242.25">
      <c r="A111">
        <v>109</v>
      </c>
      <c r="B111" t="str">
        <f t="shared" si="10"/>
        <v>8</v>
      </c>
      <c r="C111" s="1" t="s">
        <v>2446</v>
      </c>
      <c r="D111" s="1" t="s">
        <v>361</v>
      </c>
      <c r="E111" s="1" t="s">
        <v>361</v>
      </c>
      <c r="F111" s="2" t="s">
        <v>343</v>
      </c>
      <c r="G111" s="2" t="s">
        <v>1125</v>
      </c>
      <c r="H111" s="3" t="s">
        <v>1514</v>
      </c>
      <c r="I111" s="3" t="s">
        <v>1515</v>
      </c>
      <c r="J111" t="s">
        <v>371</v>
      </c>
      <c r="K111" t="str">
        <f t="shared" si="18"/>
        <v>R</v>
      </c>
      <c r="L111" s="60"/>
      <c r="M111" s="14"/>
      <c r="N111" s="60"/>
      <c r="P111" s="60"/>
      <c r="Q111" s="14"/>
      <c r="R111" s="60" t="s">
        <v>2469</v>
      </c>
      <c r="S111" s="14" t="s">
        <v>2489</v>
      </c>
      <c r="T111" s="62"/>
      <c r="U111" s="63"/>
      <c r="V111" s="60"/>
      <c r="X111" s="60"/>
      <c r="AA111">
        <f t="shared" si="11"/>
      </c>
      <c r="AB111" t="str">
        <f t="shared" si="12"/>
        <v>8.4</v>
      </c>
      <c r="AC111">
        <f t="shared" si="13"/>
      </c>
      <c r="AD111">
        <f t="shared" si="14"/>
      </c>
      <c r="AE111">
        <f t="shared" si="15"/>
      </c>
      <c r="AF111">
        <f t="shared" si="16"/>
      </c>
      <c r="AG111">
        <f t="shared" si="17"/>
      </c>
    </row>
    <row r="112" spans="1:33" ht="102">
      <c r="A112">
        <v>110</v>
      </c>
      <c r="B112" t="str">
        <f t="shared" si="10"/>
        <v>8</v>
      </c>
      <c r="C112" s="1" t="s">
        <v>2446</v>
      </c>
      <c r="D112" s="1" t="s">
        <v>1199</v>
      </c>
      <c r="E112" s="1" t="s">
        <v>1199</v>
      </c>
      <c r="F112" s="2" t="s">
        <v>343</v>
      </c>
      <c r="G112" s="2" t="s">
        <v>1114</v>
      </c>
      <c r="H112" s="3" t="s">
        <v>2324</v>
      </c>
      <c r="I112" s="3" t="s">
        <v>2325</v>
      </c>
      <c r="J112" t="s">
        <v>371</v>
      </c>
      <c r="K112" t="str">
        <f t="shared" si="18"/>
        <v>R</v>
      </c>
      <c r="L112" s="60"/>
      <c r="M112" s="14"/>
      <c r="N112" s="60"/>
      <c r="P112" s="60"/>
      <c r="Q112" s="14"/>
      <c r="R112" s="60" t="s">
        <v>2469</v>
      </c>
      <c r="S112" s="14" t="s">
        <v>2490</v>
      </c>
      <c r="T112" s="62"/>
      <c r="U112" s="63"/>
      <c r="V112" s="60"/>
      <c r="X112" s="60"/>
      <c r="AA112">
        <f t="shared" si="11"/>
      </c>
      <c r="AB112" t="str">
        <f t="shared" si="12"/>
        <v>8.4</v>
      </c>
      <c r="AC112">
        <f t="shared" si="13"/>
      </c>
      <c r="AD112">
        <f t="shared" si="14"/>
      </c>
      <c r="AE112">
        <f t="shared" si="15"/>
      </c>
      <c r="AF112">
        <f t="shared" si="16"/>
      </c>
      <c r="AG112">
        <f t="shared" si="17"/>
      </c>
    </row>
    <row r="113" spans="1:33" ht="165.75">
      <c r="A113">
        <v>111</v>
      </c>
      <c r="B113" t="str">
        <f t="shared" si="10"/>
        <v>8</v>
      </c>
      <c r="C113" s="1" t="s">
        <v>2446</v>
      </c>
      <c r="D113" s="1" t="s">
        <v>1207</v>
      </c>
      <c r="E113" s="1" t="s">
        <v>1207</v>
      </c>
      <c r="F113" s="2" t="s">
        <v>343</v>
      </c>
      <c r="G113" s="2" t="s">
        <v>1125</v>
      </c>
      <c r="H113" s="3" t="s">
        <v>2326</v>
      </c>
      <c r="I113" s="3" t="s">
        <v>2327</v>
      </c>
      <c r="J113" t="s">
        <v>371</v>
      </c>
      <c r="K113" t="str">
        <f t="shared" si="18"/>
        <v>R</v>
      </c>
      <c r="L113" s="60"/>
      <c r="M113" s="14"/>
      <c r="N113" s="60"/>
      <c r="P113" s="60"/>
      <c r="Q113" s="14"/>
      <c r="R113" s="60"/>
      <c r="T113" s="62"/>
      <c r="U113" s="63"/>
      <c r="V113" s="60" t="s">
        <v>2469</v>
      </c>
      <c r="W113" t="s">
        <v>206</v>
      </c>
      <c r="X113" s="60"/>
      <c r="AA113">
        <f t="shared" si="11"/>
      </c>
      <c r="AB113" t="str">
        <f t="shared" si="12"/>
        <v>8.4</v>
      </c>
      <c r="AC113">
        <f t="shared" si="13"/>
      </c>
      <c r="AD113">
        <f t="shared" si="14"/>
      </c>
      <c r="AE113">
        <f t="shared" si="15"/>
      </c>
      <c r="AF113">
        <f t="shared" si="16"/>
      </c>
      <c r="AG113">
        <f t="shared" si="17"/>
      </c>
    </row>
    <row r="114" spans="1:33" ht="293.25">
      <c r="A114">
        <v>112</v>
      </c>
      <c r="B114" t="str">
        <f t="shared" si="10"/>
        <v>8</v>
      </c>
      <c r="C114" s="1" t="s">
        <v>429</v>
      </c>
      <c r="D114" s="1" t="s">
        <v>2328</v>
      </c>
      <c r="E114" s="1" t="s">
        <v>2328</v>
      </c>
      <c r="F114" s="2" t="s">
        <v>343</v>
      </c>
      <c r="G114" s="2" t="s">
        <v>1125</v>
      </c>
      <c r="H114" s="3" t="s">
        <v>2329</v>
      </c>
      <c r="I114" s="3" t="s">
        <v>2330</v>
      </c>
      <c r="J114" t="s">
        <v>371</v>
      </c>
      <c r="K114" t="str">
        <f t="shared" si="18"/>
        <v>R</v>
      </c>
      <c r="L114" s="60"/>
      <c r="M114" s="14"/>
      <c r="N114" s="60"/>
      <c r="P114" s="60" t="s">
        <v>2469</v>
      </c>
      <c r="Q114" s="65" t="s">
        <v>0</v>
      </c>
      <c r="R114" s="60"/>
      <c r="T114" s="62"/>
      <c r="U114" s="63"/>
      <c r="V114" s="60"/>
      <c r="X114" s="60"/>
      <c r="AA114">
        <f t="shared" si="11"/>
      </c>
      <c r="AB114" t="str">
        <f t="shared" si="12"/>
        <v>8.5</v>
      </c>
      <c r="AC114">
        <f t="shared" si="13"/>
      </c>
      <c r="AD114">
        <f t="shared" si="14"/>
      </c>
      <c r="AE114">
        <f t="shared" si="15"/>
      </c>
      <c r="AF114">
        <f t="shared" si="16"/>
      </c>
      <c r="AG114">
        <f t="shared" si="17"/>
      </c>
    </row>
    <row r="115" spans="1:33" ht="89.25">
      <c r="A115">
        <v>113</v>
      </c>
      <c r="B115" t="str">
        <f t="shared" si="10"/>
        <v>8</v>
      </c>
      <c r="C115" s="1" t="s">
        <v>429</v>
      </c>
      <c r="D115" s="1" t="s">
        <v>2328</v>
      </c>
      <c r="E115" s="1" t="s">
        <v>2328</v>
      </c>
      <c r="F115" s="2" t="s">
        <v>343</v>
      </c>
      <c r="G115" s="2" t="s">
        <v>1125</v>
      </c>
      <c r="H115" s="3" t="s">
        <v>364</v>
      </c>
      <c r="I115" s="3" t="s">
        <v>365</v>
      </c>
      <c r="J115" t="s">
        <v>371</v>
      </c>
      <c r="K115" t="str">
        <f t="shared" si="18"/>
        <v>A</v>
      </c>
      <c r="L115" s="60"/>
      <c r="M115" s="14"/>
      <c r="N115" s="60"/>
      <c r="P115" s="60" t="s">
        <v>1036</v>
      </c>
      <c r="Q115" s="14" t="s">
        <v>2344</v>
      </c>
      <c r="R115" s="60"/>
      <c r="T115" s="62"/>
      <c r="U115" s="63"/>
      <c r="V115" s="60"/>
      <c r="X115" s="60"/>
      <c r="AA115">
        <f t="shared" si="11"/>
      </c>
      <c r="AB115">
        <f t="shared" si="12"/>
      </c>
      <c r="AC115" t="str">
        <f t="shared" si="13"/>
        <v>8.5</v>
      </c>
      <c r="AD115">
        <f t="shared" si="14"/>
      </c>
      <c r="AE115">
        <f t="shared" si="15"/>
      </c>
      <c r="AF115">
        <f t="shared" si="16"/>
      </c>
      <c r="AG115">
        <f t="shared" si="17"/>
      </c>
    </row>
    <row r="116" spans="1:33" ht="38.25">
      <c r="A116">
        <v>114</v>
      </c>
      <c r="B116" t="str">
        <f t="shared" si="10"/>
        <v>8</v>
      </c>
      <c r="C116" s="1" t="s">
        <v>429</v>
      </c>
      <c r="D116" s="1" t="s">
        <v>526</v>
      </c>
      <c r="E116" s="1" t="s">
        <v>366</v>
      </c>
      <c r="F116" s="2" t="s">
        <v>1113</v>
      </c>
      <c r="G116" s="2" t="s">
        <v>1114</v>
      </c>
      <c r="H116" s="3" t="s">
        <v>367</v>
      </c>
      <c r="I116" s="3" t="s">
        <v>368</v>
      </c>
      <c r="J116" t="s">
        <v>371</v>
      </c>
      <c r="K116" t="str">
        <f t="shared" si="18"/>
        <v>A</v>
      </c>
      <c r="L116" s="60"/>
      <c r="M116" s="14"/>
      <c r="N116" s="60" t="s">
        <v>1036</v>
      </c>
      <c r="O116" s="14" t="s">
        <v>2459</v>
      </c>
      <c r="P116" s="60"/>
      <c r="Q116" s="14"/>
      <c r="R116" s="60"/>
      <c r="T116" s="62"/>
      <c r="U116" s="63"/>
      <c r="V116" s="60"/>
      <c r="W116" s="14"/>
      <c r="X116" s="60"/>
      <c r="Y116" s="14"/>
      <c r="AA116">
        <f t="shared" si="11"/>
      </c>
      <c r="AB116">
        <f t="shared" si="12"/>
      </c>
      <c r="AC116">
        <f t="shared" si="13"/>
      </c>
      <c r="AD116" t="str">
        <f t="shared" si="14"/>
        <v>8.5</v>
      </c>
      <c r="AE116">
        <f t="shared" si="15"/>
      </c>
      <c r="AF116">
        <f t="shared" si="16"/>
      </c>
      <c r="AG116" t="str">
        <f t="shared" si="17"/>
        <v>8.5</v>
      </c>
    </row>
    <row r="117" spans="1:33" ht="216.75">
      <c r="A117">
        <v>115</v>
      </c>
      <c r="B117" t="str">
        <f t="shared" si="10"/>
        <v>8</v>
      </c>
      <c r="C117" s="1" t="s">
        <v>429</v>
      </c>
      <c r="D117" s="1" t="s">
        <v>2301</v>
      </c>
      <c r="E117" s="1" t="s">
        <v>526</v>
      </c>
      <c r="F117" s="2" t="s">
        <v>343</v>
      </c>
      <c r="G117" s="2" t="s">
        <v>1125</v>
      </c>
      <c r="H117" s="3" t="s">
        <v>369</v>
      </c>
      <c r="I117" s="3" t="s">
        <v>370</v>
      </c>
      <c r="J117" t="s">
        <v>371</v>
      </c>
      <c r="K117" t="str">
        <f t="shared" si="18"/>
        <v>A</v>
      </c>
      <c r="L117" s="60"/>
      <c r="M117" s="14"/>
      <c r="N117" s="60"/>
      <c r="P117" s="60" t="s">
        <v>1036</v>
      </c>
      <c r="Q117" s="14" t="s">
        <v>2</v>
      </c>
      <c r="R117" s="60"/>
      <c r="T117" s="62"/>
      <c r="U117" s="63"/>
      <c r="V117" s="60"/>
      <c r="X117" s="60"/>
      <c r="AA117">
        <f t="shared" si="11"/>
      </c>
      <c r="AB117">
        <f t="shared" si="12"/>
      </c>
      <c r="AC117" t="str">
        <f t="shared" si="13"/>
        <v>8.5</v>
      </c>
      <c r="AD117">
        <f t="shared" si="14"/>
      </c>
      <c r="AE117">
        <f t="shared" si="15"/>
      </c>
      <c r="AF117">
        <f t="shared" si="16"/>
      </c>
      <c r="AG117">
        <f t="shared" si="17"/>
      </c>
    </row>
    <row r="118" spans="1:33" ht="114.75">
      <c r="A118">
        <v>116</v>
      </c>
      <c r="B118" t="str">
        <f t="shared" si="10"/>
        <v>8</v>
      </c>
      <c r="C118" s="1" t="s">
        <v>429</v>
      </c>
      <c r="D118" s="4" t="s">
        <v>2328</v>
      </c>
      <c r="E118" s="4" t="s">
        <v>372</v>
      </c>
      <c r="F118" s="5" t="s">
        <v>373</v>
      </c>
      <c r="G118" s="5" t="s">
        <v>374</v>
      </c>
      <c r="H118" s="6" t="s">
        <v>375</v>
      </c>
      <c r="I118" s="6" t="s">
        <v>376</v>
      </c>
      <c r="J118" t="s">
        <v>377</v>
      </c>
      <c r="K118" t="str">
        <f t="shared" si="18"/>
        <v>A</v>
      </c>
      <c r="L118" s="60"/>
      <c r="M118" s="14"/>
      <c r="N118" s="60"/>
      <c r="P118" s="60" t="s">
        <v>1036</v>
      </c>
      <c r="Q118" s="14" t="s">
        <v>2512</v>
      </c>
      <c r="R118" s="60"/>
      <c r="T118" s="62"/>
      <c r="U118" s="63"/>
      <c r="V118" s="60"/>
      <c r="X118" s="60"/>
      <c r="AA118">
        <f t="shared" si="11"/>
      </c>
      <c r="AB118">
        <f t="shared" si="12"/>
      </c>
      <c r="AC118" t="str">
        <f t="shared" si="13"/>
        <v>8.5</v>
      </c>
      <c r="AD118">
        <f t="shared" si="14"/>
      </c>
      <c r="AE118">
        <f t="shared" si="15"/>
      </c>
      <c r="AF118">
        <f t="shared" si="16"/>
      </c>
      <c r="AG118">
        <f t="shared" si="17"/>
      </c>
    </row>
    <row r="119" spans="1:33" ht="76.5">
      <c r="A119">
        <v>117</v>
      </c>
      <c r="B119" t="str">
        <f t="shared" si="10"/>
        <v>7</v>
      </c>
      <c r="C119" s="1" t="s">
        <v>136</v>
      </c>
      <c r="D119" s="4" t="s">
        <v>2269</v>
      </c>
      <c r="E119" s="4" t="s">
        <v>378</v>
      </c>
      <c r="F119" s="5" t="s">
        <v>379</v>
      </c>
      <c r="G119" s="5" t="s">
        <v>380</v>
      </c>
      <c r="H119" s="6" t="s">
        <v>381</v>
      </c>
      <c r="I119" s="6" t="s">
        <v>382</v>
      </c>
      <c r="J119" t="s">
        <v>802</v>
      </c>
      <c r="K119" t="str">
        <f t="shared" si="18"/>
        <v>A</v>
      </c>
      <c r="L119" s="60"/>
      <c r="M119" s="14"/>
      <c r="N119" s="60" t="s">
        <v>1036</v>
      </c>
      <c r="O119" s="14" t="s">
        <v>2459</v>
      </c>
      <c r="P119" s="60"/>
      <c r="Q119" s="14"/>
      <c r="R119" s="60"/>
      <c r="T119" s="62"/>
      <c r="U119" s="63"/>
      <c r="V119" s="60"/>
      <c r="W119" s="14"/>
      <c r="X119" s="60"/>
      <c r="Y119" s="14"/>
      <c r="AA119">
        <f t="shared" si="11"/>
      </c>
      <c r="AB119">
        <f t="shared" si="12"/>
      </c>
      <c r="AC119">
        <f t="shared" si="13"/>
      </c>
      <c r="AD119" t="str">
        <f t="shared" si="14"/>
        <v>7.3.2.9</v>
      </c>
      <c r="AE119">
        <f t="shared" si="15"/>
      </c>
      <c r="AF119">
        <f t="shared" si="16"/>
      </c>
      <c r="AG119" t="str">
        <f t="shared" si="17"/>
        <v>7.3.2.9</v>
      </c>
    </row>
    <row r="120" spans="1:33" ht="114.75">
      <c r="A120">
        <v>118</v>
      </c>
      <c r="B120" t="str">
        <f t="shared" si="10"/>
        <v>7</v>
      </c>
      <c r="C120" s="1" t="s">
        <v>136</v>
      </c>
      <c r="D120" s="1" t="s">
        <v>2269</v>
      </c>
      <c r="E120" s="1" t="s">
        <v>383</v>
      </c>
      <c r="F120" s="2" t="s">
        <v>384</v>
      </c>
      <c r="G120" s="2" t="s">
        <v>385</v>
      </c>
      <c r="H120" s="3" t="s">
        <v>386</v>
      </c>
      <c r="I120" s="3" t="s">
        <v>387</v>
      </c>
      <c r="J120" t="s">
        <v>802</v>
      </c>
      <c r="K120" t="str">
        <f t="shared" si="18"/>
        <v>A</v>
      </c>
      <c r="L120" s="60" t="s">
        <v>1036</v>
      </c>
      <c r="M120" s="14" t="s">
        <v>215</v>
      </c>
      <c r="N120" s="60"/>
      <c r="P120" s="60"/>
      <c r="Q120" s="14"/>
      <c r="R120" s="60"/>
      <c r="T120" s="62"/>
      <c r="U120" s="63"/>
      <c r="V120" s="60"/>
      <c r="X120" s="60"/>
      <c r="AA120">
        <f t="shared" si="11"/>
      </c>
      <c r="AB120">
        <f t="shared" si="12"/>
      </c>
      <c r="AC120" t="str">
        <f t="shared" si="13"/>
        <v>7.3.2.9</v>
      </c>
      <c r="AD120">
        <f t="shared" si="14"/>
      </c>
      <c r="AE120">
        <f t="shared" si="15"/>
      </c>
      <c r="AF120">
        <f t="shared" si="16"/>
      </c>
      <c r="AG120">
        <f t="shared" si="17"/>
      </c>
    </row>
    <row r="121" spans="1:33" ht="178.5">
      <c r="A121">
        <v>119</v>
      </c>
      <c r="B121" t="str">
        <f t="shared" si="10"/>
        <v>8</v>
      </c>
      <c r="C121" s="1" t="s">
        <v>428</v>
      </c>
      <c r="D121" s="1" t="s">
        <v>1712</v>
      </c>
      <c r="E121" s="1" t="s">
        <v>388</v>
      </c>
      <c r="F121" s="2" t="s">
        <v>2078</v>
      </c>
      <c r="G121" s="2" t="s">
        <v>389</v>
      </c>
      <c r="H121" s="3" t="s">
        <v>390</v>
      </c>
      <c r="I121" s="3" t="s">
        <v>1537</v>
      </c>
      <c r="J121" t="s">
        <v>802</v>
      </c>
      <c r="K121" t="str">
        <f t="shared" si="18"/>
        <v>A</v>
      </c>
      <c r="L121" s="60"/>
      <c r="M121" s="14"/>
      <c r="N121" s="60" t="s">
        <v>1036</v>
      </c>
      <c r="O121" s="14" t="s">
        <v>2459</v>
      </c>
      <c r="P121" s="60"/>
      <c r="Q121" s="14"/>
      <c r="R121" s="60"/>
      <c r="T121" s="62"/>
      <c r="U121" s="63"/>
      <c r="V121" s="60"/>
      <c r="W121" s="14"/>
      <c r="X121" s="60"/>
      <c r="Y121" s="14"/>
      <c r="AA121">
        <f t="shared" si="11"/>
      </c>
      <c r="AB121">
        <f t="shared" si="12"/>
      </c>
      <c r="AC121">
        <f t="shared" si="13"/>
      </c>
      <c r="AD121" t="str">
        <f t="shared" si="14"/>
        <v>8.3.2</v>
      </c>
      <c r="AE121">
        <f t="shared" si="15"/>
      </c>
      <c r="AF121">
        <f t="shared" si="16"/>
      </c>
      <c r="AG121" t="str">
        <f t="shared" si="17"/>
        <v>8.3.2</v>
      </c>
    </row>
    <row r="122" spans="1:33" ht="51">
      <c r="A122">
        <v>120</v>
      </c>
      <c r="B122" t="str">
        <f t="shared" si="10"/>
        <v>8</v>
      </c>
      <c r="C122" s="1" t="s">
        <v>428</v>
      </c>
      <c r="D122" s="1" t="s">
        <v>1712</v>
      </c>
      <c r="E122" s="1" t="s">
        <v>1538</v>
      </c>
      <c r="F122" s="2" t="s">
        <v>2078</v>
      </c>
      <c r="G122" s="2" t="s">
        <v>1539</v>
      </c>
      <c r="H122" s="10" t="s">
        <v>1540</v>
      </c>
      <c r="I122" s="3" t="s">
        <v>153</v>
      </c>
      <c r="J122" t="s">
        <v>802</v>
      </c>
      <c r="K122" t="str">
        <f t="shared" si="18"/>
        <v>A</v>
      </c>
      <c r="L122" s="60"/>
      <c r="M122" s="14"/>
      <c r="N122" s="60" t="s">
        <v>1036</v>
      </c>
      <c r="O122" s="14" t="s">
        <v>2459</v>
      </c>
      <c r="P122" s="60"/>
      <c r="Q122" s="14"/>
      <c r="R122" s="60"/>
      <c r="T122" s="62"/>
      <c r="U122" s="63"/>
      <c r="V122" s="60"/>
      <c r="W122" s="14"/>
      <c r="X122" s="60"/>
      <c r="Y122" s="14"/>
      <c r="AA122">
        <f t="shared" si="11"/>
      </c>
      <c r="AB122">
        <f t="shared" si="12"/>
      </c>
      <c r="AC122">
        <f t="shared" si="13"/>
      </c>
      <c r="AD122" t="str">
        <f t="shared" si="14"/>
        <v>8.3.2</v>
      </c>
      <c r="AE122">
        <f t="shared" si="15"/>
      </c>
      <c r="AF122">
        <f t="shared" si="16"/>
      </c>
      <c r="AG122" t="str">
        <f t="shared" si="17"/>
        <v>8.3.2</v>
      </c>
    </row>
    <row r="123" spans="1:33" ht="89.25">
      <c r="A123">
        <v>121</v>
      </c>
      <c r="B123" t="str">
        <f t="shared" si="10"/>
        <v>8</v>
      </c>
      <c r="C123" s="1" t="s">
        <v>428</v>
      </c>
      <c r="D123" s="1" t="s">
        <v>1374</v>
      </c>
      <c r="E123" s="1" t="s">
        <v>1541</v>
      </c>
      <c r="F123" s="2" t="s">
        <v>2078</v>
      </c>
      <c r="G123" s="2" t="s">
        <v>1542</v>
      </c>
      <c r="H123" s="10" t="s">
        <v>1543</v>
      </c>
      <c r="I123" s="3" t="s">
        <v>731</v>
      </c>
      <c r="J123" t="s">
        <v>802</v>
      </c>
      <c r="K123" t="str">
        <f t="shared" si="18"/>
        <v>R</v>
      </c>
      <c r="L123" s="60"/>
      <c r="M123" s="14"/>
      <c r="N123" s="60" t="s">
        <v>2469</v>
      </c>
      <c r="O123" s="14" t="s">
        <v>2480</v>
      </c>
      <c r="P123" s="60"/>
      <c r="Q123" s="14"/>
      <c r="R123" s="60"/>
      <c r="T123" s="62"/>
      <c r="U123" s="63"/>
      <c r="V123" s="60"/>
      <c r="W123" s="14"/>
      <c r="X123" s="60"/>
      <c r="Y123" s="14"/>
      <c r="AA123">
        <f t="shared" si="11"/>
      </c>
      <c r="AB123">
        <f t="shared" si="12"/>
      </c>
      <c r="AC123">
        <f t="shared" si="13"/>
      </c>
      <c r="AD123" t="str">
        <f t="shared" si="14"/>
        <v>8.3.2</v>
      </c>
      <c r="AE123">
        <f t="shared" si="15"/>
      </c>
      <c r="AF123" t="str">
        <f t="shared" si="16"/>
        <v>8.3.2</v>
      </c>
      <c r="AG123">
        <f t="shared" si="17"/>
      </c>
    </row>
    <row r="124" spans="1:33" ht="127.5">
      <c r="A124">
        <v>122</v>
      </c>
      <c r="B124" t="str">
        <f t="shared" si="10"/>
        <v>8</v>
      </c>
      <c r="C124" s="1" t="s">
        <v>428</v>
      </c>
      <c r="D124" s="1" t="s">
        <v>1374</v>
      </c>
      <c r="E124" s="1" t="s">
        <v>732</v>
      </c>
      <c r="F124" s="2" t="s">
        <v>2078</v>
      </c>
      <c r="G124" s="2" t="s">
        <v>733</v>
      </c>
      <c r="H124" s="11" t="s">
        <v>734</v>
      </c>
      <c r="I124" s="3" t="s">
        <v>391</v>
      </c>
      <c r="J124" t="s">
        <v>802</v>
      </c>
      <c r="K124" t="str">
        <f t="shared" si="18"/>
        <v>A</v>
      </c>
      <c r="L124" s="60"/>
      <c r="M124" s="14"/>
      <c r="N124" s="60" t="s">
        <v>1036</v>
      </c>
      <c r="O124" s="14" t="s">
        <v>2479</v>
      </c>
      <c r="P124" s="60"/>
      <c r="Q124" s="14"/>
      <c r="R124" s="60"/>
      <c r="T124" s="62"/>
      <c r="U124" s="63"/>
      <c r="V124" s="60"/>
      <c r="W124" s="14"/>
      <c r="X124" s="60"/>
      <c r="Y124" s="14"/>
      <c r="AA124">
        <f t="shared" si="11"/>
      </c>
      <c r="AB124">
        <f t="shared" si="12"/>
      </c>
      <c r="AC124">
        <f t="shared" si="13"/>
      </c>
      <c r="AD124" t="str">
        <f t="shared" si="14"/>
        <v>8.3.2</v>
      </c>
      <c r="AE124">
        <f t="shared" si="15"/>
      </c>
      <c r="AF124">
        <f t="shared" si="16"/>
      </c>
      <c r="AG124" t="str">
        <f t="shared" si="17"/>
        <v>8.3.2</v>
      </c>
    </row>
    <row r="125" spans="1:33" ht="38.25">
      <c r="A125">
        <v>123</v>
      </c>
      <c r="B125" t="str">
        <f t="shared" si="10"/>
        <v>8</v>
      </c>
      <c r="C125" s="1" t="s">
        <v>428</v>
      </c>
      <c r="D125" s="1" t="s">
        <v>392</v>
      </c>
      <c r="E125" s="1" t="s">
        <v>392</v>
      </c>
      <c r="F125" s="2" t="s">
        <v>2078</v>
      </c>
      <c r="G125" s="2" t="s">
        <v>393</v>
      </c>
      <c r="H125" s="3" t="s">
        <v>394</v>
      </c>
      <c r="I125" s="3" t="s">
        <v>395</v>
      </c>
      <c r="J125" t="s">
        <v>802</v>
      </c>
      <c r="K125" t="str">
        <f t="shared" si="18"/>
        <v>A</v>
      </c>
      <c r="L125" s="60"/>
      <c r="M125" s="14"/>
      <c r="N125" s="60" t="s">
        <v>1036</v>
      </c>
      <c r="O125" s="14" t="s">
        <v>2459</v>
      </c>
      <c r="P125" s="60"/>
      <c r="Q125" s="14"/>
      <c r="R125" s="60"/>
      <c r="T125" s="62"/>
      <c r="U125" s="63"/>
      <c r="V125" s="60"/>
      <c r="W125" s="14"/>
      <c r="X125" s="60"/>
      <c r="Y125" s="14"/>
      <c r="AA125">
        <f t="shared" si="11"/>
      </c>
      <c r="AB125">
        <f t="shared" si="12"/>
      </c>
      <c r="AC125">
        <f t="shared" si="13"/>
      </c>
      <c r="AD125" t="str">
        <f t="shared" si="14"/>
        <v>8.3.2</v>
      </c>
      <c r="AE125">
        <f t="shared" si="15"/>
      </c>
      <c r="AF125">
        <f t="shared" si="16"/>
      </c>
      <c r="AG125" t="str">
        <f t="shared" si="17"/>
        <v>8.3.2</v>
      </c>
    </row>
    <row r="126" spans="1:33" ht="38.25">
      <c r="A126">
        <v>124</v>
      </c>
      <c r="B126" t="str">
        <f t="shared" si="10"/>
        <v>8</v>
      </c>
      <c r="C126" s="1" t="s">
        <v>822</v>
      </c>
      <c r="D126" s="1" t="s">
        <v>396</v>
      </c>
      <c r="E126" s="1" t="s">
        <v>396</v>
      </c>
      <c r="F126" s="2" t="s">
        <v>397</v>
      </c>
      <c r="G126" s="2" t="s">
        <v>398</v>
      </c>
      <c r="H126" s="11" t="s">
        <v>399</v>
      </c>
      <c r="I126" s="3" t="s">
        <v>170</v>
      </c>
      <c r="J126" t="s">
        <v>802</v>
      </c>
      <c r="K126" t="str">
        <f t="shared" si="18"/>
        <v>A</v>
      </c>
      <c r="L126" s="60"/>
      <c r="M126" s="14"/>
      <c r="N126" s="60" t="s">
        <v>1036</v>
      </c>
      <c r="O126" s="14" t="s">
        <v>2459</v>
      </c>
      <c r="P126" s="60"/>
      <c r="Q126" s="14"/>
      <c r="R126" s="60"/>
      <c r="T126" s="62"/>
      <c r="U126" s="63"/>
      <c r="V126" s="60"/>
      <c r="W126" s="14"/>
      <c r="X126" s="60"/>
      <c r="Y126" s="14"/>
      <c r="AA126">
        <f t="shared" si="11"/>
      </c>
      <c r="AB126">
        <f t="shared" si="12"/>
      </c>
      <c r="AC126">
        <f t="shared" si="13"/>
      </c>
      <c r="AD126" t="str">
        <f t="shared" si="14"/>
        <v>8.3.3</v>
      </c>
      <c r="AE126">
        <f t="shared" si="15"/>
      </c>
      <c r="AF126">
        <f t="shared" si="16"/>
      </c>
      <c r="AG126" t="str">
        <f t="shared" si="17"/>
        <v>8.3.3</v>
      </c>
    </row>
    <row r="127" spans="1:33" ht="51">
      <c r="A127">
        <v>125</v>
      </c>
      <c r="B127" t="str">
        <f t="shared" si="10"/>
        <v>8</v>
      </c>
      <c r="C127" s="1" t="s">
        <v>822</v>
      </c>
      <c r="D127" s="1" t="s">
        <v>400</v>
      </c>
      <c r="E127" s="1" t="s">
        <v>400</v>
      </c>
      <c r="F127" s="2" t="s">
        <v>401</v>
      </c>
      <c r="G127" s="2" t="s">
        <v>402</v>
      </c>
      <c r="H127" s="11" t="s">
        <v>403</v>
      </c>
      <c r="I127" s="3" t="s">
        <v>404</v>
      </c>
      <c r="J127" t="s">
        <v>802</v>
      </c>
      <c r="K127" t="str">
        <f t="shared" si="18"/>
        <v>A</v>
      </c>
      <c r="L127" s="60"/>
      <c r="M127" s="14"/>
      <c r="N127" s="60" t="s">
        <v>1036</v>
      </c>
      <c r="O127" s="14" t="s">
        <v>2459</v>
      </c>
      <c r="P127" s="60"/>
      <c r="Q127" s="14"/>
      <c r="R127" s="60"/>
      <c r="T127" s="62"/>
      <c r="U127" s="63"/>
      <c r="V127" s="60"/>
      <c r="W127" s="14"/>
      <c r="X127" s="60"/>
      <c r="Y127" s="14"/>
      <c r="AA127">
        <f t="shared" si="11"/>
      </c>
      <c r="AB127">
        <f t="shared" si="12"/>
      </c>
      <c r="AC127">
        <f t="shared" si="13"/>
      </c>
      <c r="AD127" t="str">
        <f t="shared" si="14"/>
        <v>8.3.3</v>
      </c>
      <c r="AE127">
        <f t="shared" si="15"/>
      </c>
      <c r="AF127">
        <f t="shared" si="16"/>
      </c>
      <c r="AG127" t="str">
        <f t="shared" si="17"/>
        <v>8.3.3</v>
      </c>
    </row>
    <row r="128" spans="1:33" ht="153">
      <c r="A128">
        <v>126</v>
      </c>
      <c r="B128" t="str">
        <f t="shared" si="10"/>
        <v>8</v>
      </c>
      <c r="C128" s="1" t="s">
        <v>822</v>
      </c>
      <c r="D128" s="1" t="s">
        <v>400</v>
      </c>
      <c r="E128" s="1" t="s">
        <v>405</v>
      </c>
      <c r="F128" s="2" t="s">
        <v>406</v>
      </c>
      <c r="G128" s="2" t="s">
        <v>407</v>
      </c>
      <c r="H128" s="11" t="s">
        <v>408</v>
      </c>
      <c r="I128" s="3" t="s">
        <v>409</v>
      </c>
      <c r="J128" t="s">
        <v>802</v>
      </c>
      <c r="K128" t="str">
        <f t="shared" si="18"/>
        <v>A</v>
      </c>
      <c r="L128" s="60"/>
      <c r="M128" s="14"/>
      <c r="N128" s="60" t="s">
        <v>1036</v>
      </c>
      <c r="O128" s="14" t="s">
        <v>2459</v>
      </c>
      <c r="P128" s="60"/>
      <c r="Q128" s="14"/>
      <c r="R128" s="60"/>
      <c r="T128" s="62"/>
      <c r="U128" s="63"/>
      <c r="V128" s="60"/>
      <c r="W128" s="14"/>
      <c r="X128" s="60"/>
      <c r="Y128" s="14"/>
      <c r="AA128">
        <f t="shared" si="11"/>
      </c>
      <c r="AB128">
        <f t="shared" si="12"/>
      </c>
      <c r="AC128">
        <f t="shared" si="13"/>
      </c>
      <c r="AD128" t="str">
        <f t="shared" si="14"/>
        <v>8.3.3</v>
      </c>
      <c r="AE128">
        <f t="shared" si="15"/>
      </c>
      <c r="AF128">
        <f t="shared" si="16"/>
      </c>
      <c r="AG128" t="str">
        <f t="shared" si="17"/>
        <v>8.3.3</v>
      </c>
    </row>
    <row r="129" spans="1:33" ht="153">
      <c r="A129">
        <v>127</v>
      </c>
      <c r="B129" t="str">
        <f t="shared" si="10"/>
        <v>8</v>
      </c>
      <c r="C129" s="1" t="s">
        <v>822</v>
      </c>
      <c r="D129" s="1" t="s">
        <v>1048</v>
      </c>
      <c r="E129" s="1" t="s">
        <v>410</v>
      </c>
      <c r="F129" s="2" t="s">
        <v>411</v>
      </c>
      <c r="G129" s="2" t="s">
        <v>412</v>
      </c>
      <c r="H129" s="11" t="s">
        <v>413</v>
      </c>
      <c r="I129" s="3" t="s">
        <v>414</v>
      </c>
      <c r="J129" t="s">
        <v>802</v>
      </c>
      <c r="K129" t="str">
        <f t="shared" si="18"/>
        <v>A</v>
      </c>
      <c r="L129" s="60"/>
      <c r="M129" s="14"/>
      <c r="N129" s="60" t="s">
        <v>1036</v>
      </c>
      <c r="O129" s="14" t="s">
        <v>2459</v>
      </c>
      <c r="P129" s="60"/>
      <c r="Q129" s="14"/>
      <c r="R129" s="60"/>
      <c r="T129" s="62"/>
      <c r="U129" s="63"/>
      <c r="V129" s="60"/>
      <c r="W129" s="14"/>
      <c r="X129" s="60"/>
      <c r="Y129" s="14"/>
      <c r="AA129">
        <f t="shared" si="11"/>
      </c>
      <c r="AB129">
        <f t="shared" si="12"/>
      </c>
      <c r="AC129">
        <f t="shared" si="13"/>
      </c>
      <c r="AD129" t="str">
        <f t="shared" si="14"/>
        <v>8.3.3</v>
      </c>
      <c r="AE129">
        <f t="shared" si="15"/>
      </c>
      <c r="AF129">
        <f t="shared" si="16"/>
      </c>
      <c r="AG129" t="str">
        <f t="shared" si="17"/>
        <v>8.3.3</v>
      </c>
    </row>
    <row r="130" spans="1:33" ht="25.5">
      <c r="A130">
        <v>128</v>
      </c>
      <c r="B130" t="str">
        <f t="shared" si="10"/>
        <v>8</v>
      </c>
      <c r="C130" s="1" t="s">
        <v>822</v>
      </c>
      <c r="D130" s="1" t="s">
        <v>1048</v>
      </c>
      <c r="E130" s="1" t="s">
        <v>415</v>
      </c>
      <c r="F130" s="2" t="s">
        <v>416</v>
      </c>
      <c r="G130" s="2" t="s">
        <v>417</v>
      </c>
      <c r="H130" s="11" t="s">
        <v>418</v>
      </c>
      <c r="I130" s="3" t="s">
        <v>419</v>
      </c>
      <c r="J130" t="s">
        <v>802</v>
      </c>
      <c r="K130" t="str">
        <f t="shared" si="18"/>
        <v>A</v>
      </c>
      <c r="L130" s="60"/>
      <c r="M130" s="14"/>
      <c r="N130" s="60" t="s">
        <v>1036</v>
      </c>
      <c r="O130" s="14" t="s">
        <v>2459</v>
      </c>
      <c r="P130" s="60"/>
      <c r="Q130" s="14"/>
      <c r="R130" s="60"/>
      <c r="T130" s="62"/>
      <c r="U130" s="63"/>
      <c r="V130" s="60"/>
      <c r="W130" s="14"/>
      <c r="X130" s="60"/>
      <c r="Y130" s="14"/>
      <c r="AA130">
        <f t="shared" si="11"/>
      </c>
      <c r="AB130">
        <f t="shared" si="12"/>
      </c>
      <c r="AC130">
        <f t="shared" si="13"/>
      </c>
      <c r="AD130" t="str">
        <f t="shared" si="14"/>
        <v>8.3.3</v>
      </c>
      <c r="AE130">
        <f t="shared" si="15"/>
      </c>
      <c r="AF130">
        <f t="shared" si="16"/>
      </c>
      <c r="AG130" t="str">
        <f t="shared" si="17"/>
        <v>8.3.3</v>
      </c>
    </row>
    <row r="131" spans="1:33" ht="204">
      <c r="A131">
        <v>129</v>
      </c>
      <c r="B131" t="str">
        <f aca="true" t="shared" si="19" ref="B131:B194">+LEFT(D131,IF(ISERR(FIND(".",D131)),1,IF(FIND(".",D131)=3,2,1)))</f>
        <v>8</v>
      </c>
      <c r="C131" s="1" t="s">
        <v>822</v>
      </c>
      <c r="D131" s="1" t="s">
        <v>1048</v>
      </c>
      <c r="E131" s="1" t="s">
        <v>420</v>
      </c>
      <c r="F131" s="2" t="s">
        <v>421</v>
      </c>
      <c r="G131" s="2" t="s">
        <v>422</v>
      </c>
      <c r="H131" s="11" t="s">
        <v>423</v>
      </c>
      <c r="I131" s="3" t="s">
        <v>1047</v>
      </c>
      <c r="J131" t="s">
        <v>802</v>
      </c>
      <c r="K131" t="str">
        <f t="shared" si="18"/>
        <v>A</v>
      </c>
      <c r="L131" s="60"/>
      <c r="M131" s="14"/>
      <c r="N131" s="60" t="s">
        <v>1036</v>
      </c>
      <c r="O131" s="14" t="s">
        <v>2459</v>
      </c>
      <c r="P131" s="60"/>
      <c r="Q131" s="14"/>
      <c r="R131" s="60"/>
      <c r="T131" s="62"/>
      <c r="U131" s="63"/>
      <c r="V131" s="60"/>
      <c r="W131" s="14"/>
      <c r="X131" s="60"/>
      <c r="Y131" s="14"/>
      <c r="AA131">
        <f t="shared" si="11"/>
      </c>
      <c r="AB131">
        <f t="shared" si="12"/>
      </c>
      <c r="AC131">
        <f t="shared" si="13"/>
      </c>
      <c r="AD131" t="str">
        <f t="shared" si="14"/>
        <v>8.3.3</v>
      </c>
      <c r="AE131">
        <f t="shared" si="15"/>
      </c>
      <c r="AF131">
        <f t="shared" si="16"/>
      </c>
      <c r="AG131" t="str">
        <f t="shared" si="17"/>
        <v>8.3.3</v>
      </c>
    </row>
    <row r="132" spans="1:33" ht="25.5">
      <c r="A132">
        <v>130</v>
      </c>
      <c r="B132" t="str">
        <f t="shared" si="19"/>
        <v>8</v>
      </c>
      <c r="C132" s="1" t="s">
        <v>822</v>
      </c>
      <c r="D132" s="1" t="s">
        <v>1048</v>
      </c>
      <c r="E132" s="1" t="s">
        <v>1048</v>
      </c>
      <c r="F132" s="2" t="s">
        <v>1049</v>
      </c>
      <c r="G132" s="2" t="s">
        <v>1050</v>
      </c>
      <c r="H132" s="11" t="s">
        <v>1051</v>
      </c>
      <c r="I132" s="3" t="s">
        <v>1052</v>
      </c>
      <c r="J132" t="s">
        <v>802</v>
      </c>
      <c r="K132" t="str">
        <f t="shared" si="18"/>
        <v>A</v>
      </c>
      <c r="L132" s="60"/>
      <c r="M132" s="14"/>
      <c r="N132" s="60" t="s">
        <v>1036</v>
      </c>
      <c r="O132" s="14" t="s">
        <v>2459</v>
      </c>
      <c r="P132" s="60"/>
      <c r="Q132" s="14"/>
      <c r="R132" s="60"/>
      <c r="T132" s="62"/>
      <c r="U132" s="63"/>
      <c r="V132" s="60"/>
      <c r="W132" s="14"/>
      <c r="X132" s="60"/>
      <c r="Y132" s="14"/>
      <c r="AA132">
        <f aca="true" t="shared" si="20" ref="AA132:AA195">CONCATENATE(IF((F132="T")*AND(M132&lt;&gt;"")*AND(L132=""),C132,""),IF((F132="T")*AND(O132&lt;&gt;"")*AND(N132=""),C132,""),IF((F132="T")*AND(Q132&lt;&gt;"")*AND(P132=""),C132,""),IF((F132="T")*AND(S132&lt;&gt;"")*AND(R132=""),C132,""),IF((F132="T")*AND(U132&lt;&gt;"")*AND(T132=""),C132,""),IF((F132="T")*AND(W132&lt;&gt;"")*AND(V132=""),C132,""),IF((F132="T")*AND(Y132&lt;&gt;"")*AND(X132=""),C132,""))</f>
      </c>
      <c r="AB132">
        <f aca="true" t="shared" si="21" ref="AB132:AB195">CONCATENATE(IF((F132="T")*AND(L132="R"),C132,""),IF((F132="T")*AND(N132="R")*AND(L132=""),C132,""),IF((F132="T")*AND(P132="R")*AND(L132="")*AND(N132=""),C132,""),IF((F132="T")*AND(R132="R")*AND(L132="")*AND(N132="")*AND(P132=""),C132,""),IF((F132="T")*AND(T132="R")*AND(L132="")*AND(N132="")*AND(P132="")*AND(R132=""),C132,""),IF((F132="T")*AND(V132="R")*AND(L132="")*AND(N132="")*AND(P132="")*AND(R132="")*AND(T132=""),C132,""),IF((F132="T")*AND(X132="R")*AND(L132="")*AND(N132="")*AND(P132="")*AND(R132="")*AND(T132="")*AND(V132=""),C132,""))</f>
      </c>
      <c r="AC132">
        <f aca="true" t="shared" si="22" ref="AC132:AC195">CONCATENATE(IF((F132="T")*AND(L132="A"),C132,""),IF((F132="T")*AND(N132="A")*AND(L132=""),C132,""),IF((F132="T")*AND(P132="A")*AND(L132="")*AND(N132=""),C132,""),IF((F132="T")*AND(R132="A")*AND(L132="")*AND(N132="")*AND(P132=""),C132,""),IF((F132="T")*AND(T132="A")*AND(L132="")*AND(N132="")*AND(P132="")*AND(R132=""),C132,""),IF((F132="T")*AND(V132="A")*AND(L132="")*AND(N132="")*AND(P132="")*AND(R132="")*AND(T132=""),C132,""),IF((F132="T")*AND(X132="A")*AND(L132="")*AND(N132="")*AND(P132="")*AND(R132="")*AND(T132="")*AND(V132=""),C132,""))</f>
      </c>
      <c r="AD132" t="str">
        <f aca="true" t="shared" si="23" ref="AD132:AD195">IF(F132="E",C132,"")</f>
        <v>8.3.3</v>
      </c>
      <c r="AE132">
        <f aca="true" t="shared" si="24" ref="AE132:AE195">CONCATENATE(IF((F132="E")*AND(M132&lt;&gt;"")*AND(L132=""),AD132,""),IF((F132="E")*AND(O132&lt;&gt;"")*AND(N132=""),AD132,""),IF((F132="E")*AND(Q132&lt;&gt;"")*AND(P132=""),AD132,""),IF((F132="E")*AND(S132&lt;&gt;"")*AND(R132=""),AD132,""),IF((F132="E")*AND(U132&lt;&gt;"")*AND(T132=""),AD132,""),IF((F132="E")*AND(W132&lt;&gt;"")*AND(V132=""),AD132,""),IF((F132="E")*AND(Y132&lt;&gt;"")*AND(X132=""),AD132,""))</f>
      </c>
      <c r="AF132">
        <f aca="true" t="shared" si="25" ref="AF132:AF195">CONCATENATE(IF((F132="E")*AND(L132="R"),AD132,""),IF((F132="E")*AND(N132="R")*AND(L132=""),AD132,""),IF((F132="E")*AND(P132="R")*AND(N132="")*AND(L132=""),AD132,""),IF((F132="E")*AND(R132="R")*AND(L132="")*AND(N132="")*AND(P132=""),AD132,""),IF((F132="E")*AND(T132="R")*AND(L132="")*AND(N132="")*AND(P132="")*AND(R132=""),AD132,""),IF((F132="E")*AND(V132="R")*AND(L132="")*AND(N132="")*AND(P132="")*AND(R132="")*AND(T132=""),AD132,""),IF((F132="E")*AND(X132="R")*AND(L132="")*AND(N132="")*AND(P132="")*AND(R132="")*AND(T132="")*AND(V132=""),AD132,""))</f>
      </c>
      <c r="AG132" t="str">
        <f aca="true" t="shared" si="26" ref="AG132:AG195">CONCATENATE(IF((F132="E")*AND(L132="A"),AD132,""),IF((F132="E")*AND(N132="A")*AND(L132=""),AD132,""),IF((F132="E")*AND(P132="A")*AND(L132="")*AND(N132=""),AD132,""),IF((F132="E")*AND(R132="A")*AND(L132="")*AND(N132="")*AND(P132=""),AD132,""),IF((F132="E")*AND(T132="A")*AND(L132="")*AND(N132="")*AND(P132="")*AND(R132=""),AD132,""),IF((F132="E")*AND(V132="A")*AND(L132="")*AND(N132="")*AND(P132="")*AND(R132="")*AND(T132=""),AD132,""),IF((F132="E")*AND(X132="A")*AND(L132="")*AND(N132="")*AND(P132="")*AND(R132="")*AND(T132="")*AND(V132=""),AD132,""))</f>
        <v>8.3.3</v>
      </c>
    </row>
    <row r="133" spans="1:33" ht="242.25">
      <c r="A133">
        <v>131</v>
      </c>
      <c r="B133" t="str">
        <f t="shared" si="19"/>
        <v>8</v>
      </c>
      <c r="C133" s="1" t="s">
        <v>822</v>
      </c>
      <c r="D133" s="1" t="s">
        <v>1053</v>
      </c>
      <c r="E133" s="1" t="s">
        <v>1053</v>
      </c>
      <c r="F133" s="2" t="s">
        <v>1054</v>
      </c>
      <c r="G133" s="2" t="s">
        <v>1055</v>
      </c>
      <c r="H133" s="11" t="s">
        <v>1056</v>
      </c>
      <c r="I133" s="3" t="s">
        <v>1057</v>
      </c>
      <c r="J133" t="s">
        <v>802</v>
      </c>
      <c r="K133" t="str">
        <f t="shared" si="18"/>
        <v>A</v>
      </c>
      <c r="L133" s="60"/>
      <c r="M133" s="14"/>
      <c r="N133" s="60" t="s">
        <v>1036</v>
      </c>
      <c r="O133" s="14" t="s">
        <v>2459</v>
      </c>
      <c r="P133" s="60"/>
      <c r="Q133" s="14"/>
      <c r="R133" s="60"/>
      <c r="T133" s="62"/>
      <c r="U133" s="63"/>
      <c r="V133" s="60"/>
      <c r="W133" s="14"/>
      <c r="X133" s="60"/>
      <c r="Y133" s="14"/>
      <c r="AA133">
        <f t="shared" si="20"/>
      </c>
      <c r="AB133">
        <f t="shared" si="21"/>
      </c>
      <c r="AC133">
        <f t="shared" si="22"/>
      </c>
      <c r="AD133" t="str">
        <f t="shared" si="23"/>
        <v>8.3.3</v>
      </c>
      <c r="AE133">
        <f t="shared" si="24"/>
      </c>
      <c r="AF133">
        <f t="shared" si="25"/>
      </c>
      <c r="AG133" t="str">
        <f t="shared" si="26"/>
        <v>8.3.3</v>
      </c>
    </row>
    <row r="134" spans="1:33" ht="51">
      <c r="A134">
        <v>132</v>
      </c>
      <c r="B134" t="str">
        <f t="shared" si="19"/>
        <v>8</v>
      </c>
      <c r="C134" s="1" t="s">
        <v>822</v>
      </c>
      <c r="D134" s="1" t="s">
        <v>1058</v>
      </c>
      <c r="E134" s="1" t="s">
        <v>1058</v>
      </c>
      <c r="F134" s="2" t="s">
        <v>1059</v>
      </c>
      <c r="G134" s="2" t="s">
        <v>1060</v>
      </c>
      <c r="H134" s="11" t="s">
        <v>229</v>
      </c>
      <c r="I134" s="3" t="s">
        <v>230</v>
      </c>
      <c r="J134" t="s">
        <v>802</v>
      </c>
      <c r="K134" t="str">
        <f t="shared" si="18"/>
        <v>A</v>
      </c>
      <c r="L134" s="60"/>
      <c r="M134" s="14"/>
      <c r="N134" s="60" t="s">
        <v>1036</v>
      </c>
      <c r="O134" s="14" t="s">
        <v>2459</v>
      </c>
      <c r="P134" s="60"/>
      <c r="Q134" s="14"/>
      <c r="R134" s="60"/>
      <c r="T134" s="62"/>
      <c r="U134" s="63"/>
      <c r="V134" s="60"/>
      <c r="W134" s="14"/>
      <c r="X134" s="60"/>
      <c r="Y134" s="14"/>
      <c r="AA134">
        <f t="shared" si="20"/>
      </c>
      <c r="AB134">
        <f t="shared" si="21"/>
      </c>
      <c r="AC134">
        <f t="shared" si="22"/>
      </c>
      <c r="AD134" t="str">
        <f t="shared" si="23"/>
        <v>8.3.3</v>
      </c>
      <c r="AE134">
        <f t="shared" si="24"/>
      </c>
      <c r="AF134">
        <f t="shared" si="25"/>
      </c>
      <c r="AG134" t="str">
        <f t="shared" si="26"/>
        <v>8.3.3</v>
      </c>
    </row>
    <row r="135" spans="1:33" ht="178.5">
      <c r="A135">
        <v>133</v>
      </c>
      <c r="B135" t="str">
        <f t="shared" si="19"/>
        <v>8</v>
      </c>
      <c r="C135" s="1" t="s">
        <v>822</v>
      </c>
      <c r="D135" s="1" t="s">
        <v>1058</v>
      </c>
      <c r="E135" s="1" t="s">
        <v>231</v>
      </c>
      <c r="F135" s="2" t="s">
        <v>232</v>
      </c>
      <c r="G135" s="2" t="s">
        <v>233</v>
      </c>
      <c r="H135" s="11" t="s">
        <v>234</v>
      </c>
      <c r="I135" s="3" t="s">
        <v>767</v>
      </c>
      <c r="J135" t="s">
        <v>802</v>
      </c>
      <c r="K135" t="str">
        <f t="shared" si="18"/>
        <v>R</v>
      </c>
      <c r="L135" s="60"/>
      <c r="M135" s="14"/>
      <c r="N135" s="60" t="s">
        <v>2469</v>
      </c>
      <c r="O135" s="14" t="s">
        <v>2481</v>
      </c>
      <c r="P135" s="60"/>
      <c r="Q135" s="14"/>
      <c r="R135" s="60"/>
      <c r="T135" s="62"/>
      <c r="U135" s="63"/>
      <c r="V135" s="60"/>
      <c r="W135" s="14"/>
      <c r="X135" s="60"/>
      <c r="Y135" s="14"/>
      <c r="AA135">
        <f t="shared" si="20"/>
      </c>
      <c r="AB135">
        <f t="shared" si="21"/>
      </c>
      <c r="AC135">
        <f t="shared" si="22"/>
      </c>
      <c r="AD135" t="str">
        <f t="shared" si="23"/>
        <v>8.3.3</v>
      </c>
      <c r="AE135">
        <f t="shared" si="24"/>
      </c>
      <c r="AF135" t="str">
        <f t="shared" si="25"/>
        <v>8.3.3</v>
      </c>
      <c r="AG135">
        <f t="shared" si="26"/>
      </c>
    </row>
    <row r="136" spans="1:33" ht="89.25">
      <c r="A136">
        <v>134</v>
      </c>
      <c r="B136" t="str">
        <f t="shared" si="19"/>
        <v>8</v>
      </c>
      <c r="C136" s="1" t="s">
        <v>822</v>
      </c>
      <c r="D136" s="1" t="s">
        <v>768</v>
      </c>
      <c r="E136" s="1" t="s">
        <v>768</v>
      </c>
      <c r="F136" s="2" t="s">
        <v>769</v>
      </c>
      <c r="G136" s="2" t="s">
        <v>770</v>
      </c>
      <c r="H136" s="11" t="s">
        <v>771</v>
      </c>
      <c r="I136" s="3" t="s">
        <v>772</v>
      </c>
      <c r="J136" t="s">
        <v>802</v>
      </c>
      <c r="K136" t="str">
        <f t="shared" si="18"/>
        <v>A</v>
      </c>
      <c r="L136" s="60"/>
      <c r="M136" s="14"/>
      <c r="N136" s="60" t="s">
        <v>1036</v>
      </c>
      <c r="O136" s="14" t="s">
        <v>2459</v>
      </c>
      <c r="P136" s="60"/>
      <c r="Q136" s="14"/>
      <c r="R136" s="60"/>
      <c r="T136" s="62"/>
      <c r="U136" s="63"/>
      <c r="V136" s="60"/>
      <c r="W136" s="14"/>
      <c r="X136" s="60"/>
      <c r="Y136" s="14"/>
      <c r="AA136">
        <f t="shared" si="20"/>
      </c>
      <c r="AB136">
        <f t="shared" si="21"/>
      </c>
      <c r="AC136">
        <f t="shared" si="22"/>
      </c>
      <c r="AD136" t="str">
        <f t="shared" si="23"/>
        <v>8.3.3</v>
      </c>
      <c r="AE136">
        <f t="shared" si="24"/>
      </c>
      <c r="AF136">
        <f t="shared" si="25"/>
      </c>
      <c r="AG136" t="str">
        <f t="shared" si="26"/>
        <v>8.3.3</v>
      </c>
    </row>
    <row r="137" spans="1:33" ht="89.25">
      <c r="A137">
        <v>135</v>
      </c>
      <c r="B137" t="str">
        <f t="shared" si="19"/>
        <v>8</v>
      </c>
      <c r="C137" s="1" t="s">
        <v>822</v>
      </c>
      <c r="D137" s="1" t="s">
        <v>773</v>
      </c>
      <c r="E137" s="1" t="s">
        <v>773</v>
      </c>
      <c r="F137" s="2" t="s">
        <v>774</v>
      </c>
      <c r="G137" s="2" t="s">
        <v>775</v>
      </c>
      <c r="H137" s="11" t="s">
        <v>776</v>
      </c>
      <c r="I137" s="3" t="s">
        <v>777</v>
      </c>
      <c r="J137" t="s">
        <v>802</v>
      </c>
      <c r="K137" t="str">
        <f t="shared" si="18"/>
        <v>A</v>
      </c>
      <c r="L137" s="60"/>
      <c r="M137" s="14"/>
      <c r="N137" s="60" t="s">
        <v>1036</v>
      </c>
      <c r="O137" s="14" t="s">
        <v>2459</v>
      </c>
      <c r="P137" s="60"/>
      <c r="Q137" s="14"/>
      <c r="R137" s="60"/>
      <c r="T137" s="62"/>
      <c r="U137" s="63"/>
      <c r="V137" s="60"/>
      <c r="W137" s="14"/>
      <c r="X137" s="60"/>
      <c r="Y137" s="14"/>
      <c r="AA137">
        <f t="shared" si="20"/>
      </c>
      <c r="AB137">
        <f t="shared" si="21"/>
      </c>
      <c r="AC137">
        <f t="shared" si="22"/>
      </c>
      <c r="AD137" t="str">
        <f t="shared" si="23"/>
        <v>8.3.3</v>
      </c>
      <c r="AE137">
        <f t="shared" si="24"/>
      </c>
      <c r="AF137">
        <f t="shared" si="25"/>
      </c>
      <c r="AG137" t="str">
        <f t="shared" si="26"/>
        <v>8.3.3</v>
      </c>
    </row>
    <row r="138" spans="1:33" ht="25.5">
      <c r="A138">
        <v>136</v>
      </c>
      <c r="B138" t="str">
        <f t="shared" si="19"/>
        <v>8</v>
      </c>
      <c r="C138" s="1" t="s">
        <v>822</v>
      </c>
      <c r="D138" s="1" t="s">
        <v>778</v>
      </c>
      <c r="E138" s="1" t="s">
        <v>778</v>
      </c>
      <c r="F138" s="2" t="s">
        <v>779</v>
      </c>
      <c r="G138" s="2" t="s">
        <v>780</v>
      </c>
      <c r="H138" s="11" t="s">
        <v>781</v>
      </c>
      <c r="I138" s="3" t="s">
        <v>782</v>
      </c>
      <c r="J138" t="s">
        <v>802</v>
      </c>
      <c r="K138" t="str">
        <f t="shared" si="18"/>
        <v>A</v>
      </c>
      <c r="L138" s="60"/>
      <c r="M138" s="14"/>
      <c r="N138" s="60" t="s">
        <v>1036</v>
      </c>
      <c r="O138" s="14" t="s">
        <v>2459</v>
      </c>
      <c r="P138" s="60"/>
      <c r="Q138" s="14"/>
      <c r="R138" s="60"/>
      <c r="T138" s="62"/>
      <c r="U138" s="63"/>
      <c r="V138" s="60"/>
      <c r="W138" s="14"/>
      <c r="X138" s="60"/>
      <c r="Y138" s="14"/>
      <c r="AA138">
        <f t="shared" si="20"/>
      </c>
      <c r="AB138">
        <f t="shared" si="21"/>
      </c>
      <c r="AC138">
        <f t="shared" si="22"/>
      </c>
      <c r="AD138" t="str">
        <f t="shared" si="23"/>
        <v>8.3.3</v>
      </c>
      <c r="AE138">
        <f t="shared" si="24"/>
      </c>
      <c r="AF138">
        <f t="shared" si="25"/>
      </c>
      <c r="AG138" t="str">
        <f t="shared" si="26"/>
        <v>8.3.3</v>
      </c>
    </row>
    <row r="139" spans="1:33" ht="165.75">
      <c r="A139">
        <v>137</v>
      </c>
      <c r="B139" t="str">
        <f t="shared" si="19"/>
        <v>8</v>
      </c>
      <c r="C139" s="1" t="s">
        <v>429</v>
      </c>
      <c r="D139" s="1" t="s">
        <v>783</v>
      </c>
      <c r="E139" s="1" t="s">
        <v>783</v>
      </c>
      <c r="F139" s="2" t="s">
        <v>784</v>
      </c>
      <c r="G139" s="2" t="s">
        <v>785</v>
      </c>
      <c r="H139" s="3" t="s">
        <v>786</v>
      </c>
      <c r="I139" s="3" t="s">
        <v>787</v>
      </c>
      <c r="J139" t="s">
        <v>802</v>
      </c>
      <c r="K139" t="str">
        <f t="shared" si="18"/>
        <v>R</v>
      </c>
      <c r="L139" s="60"/>
      <c r="M139" s="14"/>
      <c r="N139" s="60" t="s">
        <v>2469</v>
      </c>
      <c r="O139" s="14" t="s">
        <v>2482</v>
      </c>
      <c r="P139" s="60"/>
      <c r="Q139" s="14"/>
      <c r="R139" s="60"/>
      <c r="T139" s="62"/>
      <c r="U139" s="63"/>
      <c r="V139" s="60"/>
      <c r="W139" s="14"/>
      <c r="X139" s="60"/>
      <c r="Y139" s="14"/>
      <c r="AA139">
        <f t="shared" si="20"/>
      </c>
      <c r="AB139">
        <f t="shared" si="21"/>
      </c>
      <c r="AC139">
        <f t="shared" si="22"/>
      </c>
      <c r="AD139" t="str">
        <f t="shared" si="23"/>
        <v>8.5</v>
      </c>
      <c r="AE139">
        <f t="shared" si="24"/>
      </c>
      <c r="AF139" t="str">
        <f t="shared" si="25"/>
        <v>8.5</v>
      </c>
      <c r="AG139">
        <f t="shared" si="26"/>
      </c>
    </row>
    <row r="140" spans="1:33" ht="89.25">
      <c r="A140">
        <v>138</v>
      </c>
      <c r="B140" t="str">
        <f t="shared" si="19"/>
        <v>8</v>
      </c>
      <c r="C140" s="1" t="s">
        <v>429</v>
      </c>
      <c r="D140" s="1" t="s">
        <v>559</v>
      </c>
      <c r="E140" s="1" t="s">
        <v>788</v>
      </c>
      <c r="F140" s="2" t="s">
        <v>789</v>
      </c>
      <c r="G140" s="2" t="s">
        <v>790</v>
      </c>
      <c r="H140" s="11" t="s">
        <v>791</v>
      </c>
      <c r="I140" s="3" t="s">
        <v>792</v>
      </c>
      <c r="J140" t="s">
        <v>802</v>
      </c>
      <c r="K140" t="str">
        <f t="shared" si="18"/>
        <v>A</v>
      </c>
      <c r="L140" s="60"/>
      <c r="M140" s="14"/>
      <c r="N140" s="60" t="s">
        <v>1036</v>
      </c>
      <c r="O140" s="14" t="s">
        <v>2459</v>
      </c>
      <c r="P140" s="60"/>
      <c r="Q140" s="14"/>
      <c r="R140" s="60"/>
      <c r="T140" s="62"/>
      <c r="U140" s="63"/>
      <c r="V140" s="60"/>
      <c r="W140" s="14"/>
      <c r="X140" s="60"/>
      <c r="Y140" s="14"/>
      <c r="AA140">
        <f t="shared" si="20"/>
      </c>
      <c r="AB140">
        <f t="shared" si="21"/>
      </c>
      <c r="AC140">
        <f t="shared" si="22"/>
      </c>
      <c r="AD140" t="str">
        <f t="shared" si="23"/>
        <v>8.5</v>
      </c>
      <c r="AE140">
        <f t="shared" si="24"/>
      </c>
      <c r="AF140">
        <f t="shared" si="25"/>
      </c>
      <c r="AG140" t="str">
        <f t="shared" si="26"/>
        <v>8.5</v>
      </c>
    </row>
    <row r="141" spans="1:33" ht="63.75">
      <c r="A141">
        <v>139</v>
      </c>
      <c r="B141" t="str">
        <f t="shared" si="19"/>
        <v>8</v>
      </c>
      <c r="C141" s="1" t="s">
        <v>429</v>
      </c>
      <c r="D141" s="1" t="s">
        <v>559</v>
      </c>
      <c r="E141" s="1" t="s">
        <v>559</v>
      </c>
      <c r="F141" s="2" t="s">
        <v>793</v>
      </c>
      <c r="G141" s="2" t="s">
        <v>794</v>
      </c>
      <c r="H141" s="11" t="s">
        <v>795</v>
      </c>
      <c r="I141" s="3" t="s">
        <v>796</v>
      </c>
      <c r="J141" t="s">
        <v>802</v>
      </c>
      <c r="K141" t="str">
        <f t="shared" si="18"/>
        <v>A</v>
      </c>
      <c r="L141" s="60"/>
      <c r="M141" s="14"/>
      <c r="N141" s="60" t="s">
        <v>1036</v>
      </c>
      <c r="O141" s="14" t="s">
        <v>2459</v>
      </c>
      <c r="P141" s="60"/>
      <c r="Q141" s="14"/>
      <c r="R141" s="60"/>
      <c r="T141" s="62"/>
      <c r="U141" s="63"/>
      <c r="V141" s="60"/>
      <c r="W141" s="14"/>
      <c r="X141" s="60"/>
      <c r="Y141" s="14"/>
      <c r="AA141">
        <f t="shared" si="20"/>
      </c>
      <c r="AB141">
        <f t="shared" si="21"/>
      </c>
      <c r="AC141">
        <f t="shared" si="22"/>
      </c>
      <c r="AD141" t="str">
        <f t="shared" si="23"/>
        <v>8.5</v>
      </c>
      <c r="AE141">
        <f t="shared" si="24"/>
      </c>
      <c r="AF141">
        <f t="shared" si="25"/>
      </c>
      <c r="AG141" t="str">
        <f t="shared" si="26"/>
        <v>8.5</v>
      </c>
    </row>
    <row r="142" spans="1:33" ht="63.75">
      <c r="A142">
        <v>140</v>
      </c>
      <c r="B142" t="str">
        <f t="shared" si="19"/>
        <v>D</v>
      </c>
      <c r="C142" s="1" t="s">
        <v>1037</v>
      </c>
      <c r="D142" s="1" t="s">
        <v>1037</v>
      </c>
      <c r="E142" s="1" t="s">
        <v>797</v>
      </c>
      <c r="F142" s="2" t="s">
        <v>798</v>
      </c>
      <c r="G142" s="2" t="s">
        <v>799</v>
      </c>
      <c r="H142" s="11" t="s">
        <v>800</v>
      </c>
      <c r="I142" s="3" t="s">
        <v>801</v>
      </c>
      <c r="J142" t="s">
        <v>802</v>
      </c>
      <c r="K142" t="str">
        <f t="shared" si="18"/>
        <v>A</v>
      </c>
      <c r="L142" s="60"/>
      <c r="M142" s="14"/>
      <c r="N142" s="60" t="s">
        <v>1036</v>
      </c>
      <c r="O142" s="14" t="s">
        <v>2459</v>
      </c>
      <c r="P142" s="60"/>
      <c r="Q142" s="14"/>
      <c r="R142" s="60"/>
      <c r="T142" s="62"/>
      <c r="U142" s="63"/>
      <c r="V142" s="60"/>
      <c r="W142" s="14"/>
      <c r="X142" s="60"/>
      <c r="Y142" s="14"/>
      <c r="AA142">
        <f t="shared" si="20"/>
      </c>
      <c r="AB142">
        <f t="shared" si="21"/>
      </c>
      <c r="AC142">
        <f t="shared" si="22"/>
      </c>
      <c r="AD142" t="str">
        <f t="shared" si="23"/>
        <v>D</v>
      </c>
      <c r="AE142">
        <f t="shared" si="24"/>
      </c>
      <c r="AF142">
        <f t="shared" si="25"/>
      </c>
      <c r="AG142" t="str">
        <f t="shared" si="26"/>
        <v>D</v>
      </c>
    </row>
    <row r="143" spans="1:33" ht="25.5">
      <c r="A143">
        <v>141</v>
      </c>
      <c r="B143" t="str">
        <f t="shared" si="19"/>
        <v>2</v>
      </c>
      <c r="C143" s="1" t="s">
        <v>1112</v>
      </c>
      <c r="D143" s="4" t="s">
        <v>1112</v>
      </c>
      <c r="E143" s="4" t="s">
        <v>1112</v>
      </c>
      <c r="F143" s="5" t="s">
        <v>1113</v>
      </c>
      <c r="G143" s="5" t="s">
        <v>1114</v>
      </c>
      <c r="H143" s="6" t="s">
        <v>803</v>
      </c>
      <c r="I143" s="6" t="s">
        <v>804</v>
      </c>
      <c r="J143" t="s">
        <v>821</v>
      </c>
      <c r="K143" t="str">
        <f t="shared" si="18"/>
        <v>A</v>
      </c>
      <c r="L143" s="60"/>
      <c r="M143" s="14"/>
      <c r="N143" s="60" t="s">
        <v>1036</v>
      </c>
      <c r="O143" s="14" t="s">
        <v>2459</v>
      </c>
      <c r="P143" s="60"/>
      <c r="Q143" s="14"/>
      <c r="R143" s="60"/>
      <c r="T143" s="62"/>
      <c r="U143" s="63"/>
      <c r="V143" s="60"/>
      <c r="W143" s="14"/>
      <c r="X143" s="60"/>
      <c r="Y143" s="14"/>
      <c r="AA143">
        <f t="shared" si="20"/>
      </c>
      <c r="AB143">
        <f t="shared" si="21"/>
      </c>
      <c r="AC143">
        <f t="shared" si="22"/>
      </c>
      <c r="AD143" t="str">
        <f t="shared" si="23"/>
        <v>2</v>
      </c>
      <c r="AE143">
        <f t="shared" si="24"/>
      </c>
      <c r="AF143">
        <f t="shared" si="25"/>
      </c>
      <c r="AG143" t="str">
        <f t="shared" si="26"/>
        <v>2</v>
      </c>
    </row>
    <row r="144" spans="1:33" ht="38.25">
      <c r="A144">
        <v>142</v>
      </c>
      <c r="B144" t="str">
        <f t="shared" si="19"/>
        <v>5</v>
      </c>
      <c r="C144" s="1" t="s">
        <v>1924</v>
      </c>
      <c r="D144" s="1" t="s">
        <v>2259</v>
      </c>
      <c r="E144" s="1" t="s">
        <v>1924</v>
      </c>
      <c r="F144" s="2" t="s">
        <v>1113</v>
      </c>
      <c r="G144" s="2" t="s">
        <v>1114</v>
      </c>
      <c r="H144" s="3" t="s">
        <v>805</v>
      </c>
      <c r="I144" s="3" t="s">
        <v>806</v>
      </c>
      <c r="J144" t="s">
        <v>821</v>
      </c>
      <c r="K144" t="str">
        <f t="shared" si="18"/>
        <v>A</v>
      </c>
      <c r="L144" s="60"/>
      <c r="M144" s="14"/>
      <c r="N144" s="60" t="s">
        <v>1036</v>
      </c>
      <c r="O144" s="14" t="s">
        <v>2459</v>
      </c>
      <c r="P144" s="60"/>
      <c r="Q144" s="14"/>
      <c r="R144" s="60"/>
      <c r="T144" s="62"/>
      <c r="U144" s="63"/>
      <c r="V144" s="60"/>
      <c r="W144" s="14"/>
      <c r="X144" s="60"/>
      <c r="Y144" s="14"/>
      <c r="AA144">
        <f t="shared" si="20"/>
      </c>
      <c r="AB144">
        <f t="shared" si="21"/>
      </c>
      <c r="AC144">
        <f t="shared" si="22"/>
      </c>
      <c r="AD144" t="str">
        <f t="shared" si="23"/>
        <v>5.9.2</v>
      </c>
      <c r="AE144">
        <f t="shared" si="24"/>
      </c>
      <c r="AF144">
        <f t="shared" si="25"/>
      </c>
      <c r="AG144" t="str">
        <f t="shared" si="26"/>
        <v>5.9.2</v>
      </c>
    </row>
    <row r="145" spans="1:33" ht="63.75">
      <c r="A145">
        <v>143</v>
      </c>
      <c r="B145" t="str">
        <f t="shared" si="19"/>
        <v>5</v>
      </c>
      <c r="C145" s="1" t="s">
        <v>807</v>
      </c>
      <c r="D145" s="1" t="s">
        <v>807</v>
      </c>
      <c r="E145" s="1" t="s">
        <v>807</v>
      </c>
      <c r="F145" s="2" t="s">
        <v>1113</v>
      </c>
      <c r="G145" s="2" t="s">
        <v>1114</v>
      </c>
      <c r="H145" s="3" t="s">
        <v>808</v>
      </c>
      <c r="I145" s="3" t="s">
        <v>809</v>
      </c>
      <c r="J145" t="s">
        <v>821</v>
      </c>
      <c r="K145" t="str">
        <f aca="true" t="shared" si="27" ref="K145:K208">CONCATENATE(IF((AA145&lt;&gt;""),"P",""),IF((AB145&lt;&gt;""),"R",""),IF((AC145&lt;&gt;""),"A",""),IF((AE145&lt;&gt;""),"P",""),IF((AF145&lt;&gt;""),"R",""),IF((AG145&lt;&gt;""),"A",""),IF((L145="R")*AND(M145=""),"!",""),IF((N145="R")*AND(O145=""),"!",""),IF((P145="R")*AND(Q145=""),"!",""),IF((R145="R")*AND(S145=""),"!",""),IF((T145="R")*AND(U145=""),"!",""),IF((V145="R")*AND(W145=""),"!",""),IF((X145="R")*AND(Y145=""),"!",""))</f>
        <v>A</v>
      </c>
      <c r="L145" s="60"/>
      <c r="M145" s="14"/>
      <c r="N145" s="60" t="s">
        <v>1036</v>
      </c>
      <c r="O145" s="14" t="s">
        <v>2459</v>
      </c>
      <c r="P145" s="60"/>
      <c r="Q145" s="14"/>
      <c r="R145" s="60"/>
      <c r="T145" s="62"/>
      <c r="U145" s="63"/>
      <c r="V145" s="60"/>
      <c r="W145" s="14"/>
      <c r="X145" s="60"/>
      <c r="Y145" s="14"/>
      <c r="AA145">
        <f t="shared" si="20"/>
      </c>
      <c r="AB145">
        <f t="shared" si="21"/>
      </c>
      <c r="AC145">
        <f t="shared" si="22"/>
      </c>
      <c r="AD145" t="str">
        <f t="shared" si="23"/>
        <v>5.9.3</v>
      </c>
      <c r="AE145">
        <f t="shared" si="24"/>
      </c>
      <c r="AF145">
        <f t="shared" si="25"/>
      </c>
      <c r="AG145" t="str">
        <f t="shared" si="26"/>
        <v>5.9.3</v>
      </c>
    </row>
    <row r="146" spans="1:33" ht="12.75">
      <c r="A146">
        <v>144</v>
      </c>
      <c r="B146" t="str">
        <f t="shared" si="19"/>
        <v>5</v>
      </c>
      <c r="C146" s="1" t="s">
        <v>807</v>
      </c>
      <c r="D146" s="1" t="s">
        <v>807</v>
      </c>
      <c r="E146" s="1" t="s">
        <v>807</v>
      </c>
      <c r="F146" s="2" t="s">
        <v>1113</v>
      </c>
      <c r="G146" s="2" t="s">
        <v>1114</v>
      </c>
      <c r="H146" s="3" t="s">
        <v>810</v>
      </c>
      <c r="I146" s="3" t="s">
        <v>811</v>
      </c>
      <c r="J146" t="s">
        <v>821</v>
      </c>
      <c r="K146" t="str">
        <f t="shared" si="27"/>
        <v>A</v>
      </c>
      <c r="L146" s="60"/>
      <c r="M146" s="14"/>
      <c r="N146" s="60" t="s">
        <v>1036</v>
      </c>
      <c r="O146" s="14" t="s">
        <v>2459</v>
      </c>
      <c r="P146" s="60"/>
      <c r="Q146" s="14"/>
      <c r="R146" s="60"/>
      <c r="T146" s="62"/>
      <c r="U146" s="63"/>
      <c r="V146" s="60"/>
      <c r="W146" s="14"/>
      <c r="X146" s="60"/>
      <c r="Y146" s="14"/>
      <c r="AA146">
        <f t="shared" si="20"/>
      </c>
      <c r="AB146">
        <f t="shared" si="21"/>
      </c>
      <c r="AC146">
        <f t="shared" si="22"/>
      </c>
      <c r="AD146" t="str">
        <f t="shared" si="23"/>
        <v>5.9.3</v>
      </c>
      <c r="AE146">
        <f t="shared" si="24"/>
      </c>
      <c r="AF146">
        <f t="shared" si="25"/>
      </c>
      <c r="AG146" t="str">
        <f t="shared" si="26"/>
        <v>5.9.3</v>
      </c>
    </row>
    <row r="147" spans="1:33" ht="76.5">
      <c r="A147">
        <v>145</v>
      </c>
      <c r="B147" t="str">
        <f t="shared" si="19"/>
        <v>5</v>
      </c>
      <c r="C147" s="1" t="s">
        <v>807</v>
      </c>
      <c r="D147" s="1" t="s">
        <v>807</v>
      </c>
      <c r="E147" s="1" t="s">
        <v>807</v>
      </c>
      <c r="F147" s="2" t="s">
        <v>1113</v>
      </c>
      <c r="G147" s="2" t="s">
        <v>1114</v>
      </c>
      <c r="H147" s="3" t="s">
        <v>812</v>
      </c>
      <c r="I147" s="3" t="s">
        <v>813</v>
      </c>
      <c r="J147" t="s">
        <v>821</v>
      </c>
      <c r="K147" t="str">
        <f t="shared" si="27"/>
        <v>R</v>
      </c>
      <c r="L147" s="60"/>
      <c r="M147" s="14"/>
      <c r="N147" s="60" t="s">
        <v>2469</v>
      </c>
      <c r="O147" s="14" t="s">
        <v>2483</v>
      </c>
      <c r="P147" s="60"/>
      <c r="Q147" s="14"/>
      <c r="R147" s="60"/>
      <c r="T147" s="62"/>
      <c r="U147" s="63"/>
      <c r="V147" s="60"/>
      <c r="W147" s="14"/>
      <c r="X147" s="60"/>
      <c r="Y147" s="14"/>
      <c r="AA147">
        <f t="shared" si="20"/>
      </c>
      <c r="AB147">
        <f t="shared" si="21"/>
      </c>
      <c r="AC147">
        <f t="shared" si="22"/>
      </c>
      <c r="AD147" t="str">
        <f t="shared" si="23"/>
        <v>5.9.3</v>
      </c>
      <c r="AE147">
        <f t="shared" si="24"/>
      </c>
      <c r="AF147" t="str">
        <f t="shared" si="25"/>
        <v>5.9.3</v>
      </c>
      <c r="AG147">
        <f t="shared" si="26"/>
      </c>
    </row>
    <row r="148" spans="1:33" ht="38.25">
      <c r="A148">
        <v>146</v>
      </c>
      <c r="B148" t="str">
        <f t="shared" si="19"/>
        <v>7</v>
      </c>
      <c r="C148" s="1" t="s">
        <v>136</v>
      </c>
      <c r="D148" s="1" t="s">
        <v>2269</v>
      </c>
      <c r="E148" s="1" t="s">
        <v>1120</v>
      </c>
      <c r="F148" s="2" t="s">
        <v>1113</v>
      </c>
      <c r="G148" s="2" t="s">
        <v>1114</v>
      </c>
      <c r="H148" s="3" t="s">
        <v>814</v>
      </c>
      <c r="I148" s="3" t="s">
        <v>815</v>
      </c>
      <c r="J148" t="s">
        <v>821</v>
      </c>
      <c r="K148" t="str">
        <f t="shared" si="27"/>
        <v>A</v>
      </c>
      <c r="L148" s="60"/>
      <c r="M148" s="14"/>
      <c r="N148" s="60" t="s">
        <v>1036</v>
      </c>
      <c r="O148" s="14" t="s">
        <v>2459</v>
      </c>
      <c r="P148" s="60"/>
      <c r="Q148" s="14"/>
      <c r="R148" s="60"/>
      <c r="T148" s="62"/>
      <c r="U148" s="63"/>
      <c r="V148" s="60"/>
      <c r="W148" s="14"/>
      <c r="X148" s="60"/>
      <c r="Y148" s="14"/>
      <c r="AA148">
        <f t="shared" si="20"/>
      </c>
      <c r="AB148">
        <f t="shared" si="21"/>
      </c>
      <c r="AC148">
        <f t="shared" si="22"/>
      </c>
      <c r="AD148" t="str">
        <f t="shared" si="23"/>
        <v>7.3.2.9</v>
      </c>
      <c r="AE148">
        <f t="shared" si="24"/>
      </c>
      <c r="AF148">
        <f t="shared" si="25"/>
      </c>
      <c r="AG148" t="str">
        <f t="shared" si="26"/>
        <v>7.3.2.9</v>
      </c>
    </row>
    <row r="149" spans="1:33" ht="12.75">
      <c r="A149">
        <v>147</v>
      </c>
      <c r="B149" t="str">
        <f t="shared" si="19"/>
        <v>8</v>
      </c>
      <c r="C149" s="1" t="s">
        <v>1943</v>
      </c>
      <c r="D149" s="1" t="s">
        <v>339</v>
      </c>
      <c r="E149" s="1" t="s">
        <v>339</v>
      </c>
      <c r="F149" s="2" t="s">
        <v>1113</v>
      </c>
      <c r="G149" s="2" t="s">
        <v>1114</v>
      </c>
      <c r="H149" s="3" t="s">
        <v>816</v>
      </c>
      <c r="I149" s="3" t="s">
        <v>817</v>
      </c>
      <c r="J149" t="s">
        <v>821</v>
      </c>
      <c r="K149" t="str">
        <f t="shared" si="27"/>
        <v>A</v>
      </c>
      <c r="L149" s="60"/>
      <c r="M149" s="14"/>
      <c r="N149" s="60" t="s">
        <v>1036</v>
      </c>
      <c r="O149" s="14" t="s">
        <v>2459</v>
      </c>
      <c r="P149" s="60"/>
      <c r="Q149" s="14"/>
      <c r="R149" s="60"/>
      <c r="T149" s="62"/>
      <c r="U149" s="63"/>
      <c r="V149" s="60"/>
      <c r="W149" s="14"/>
      <c r="X149" s="60"/>
      <c r="Y149" s="14"/>
      <c r="AA149">
        <f t="shared" si="20"/>
      </c>
      <c r="AB149">
        <f t="shared" si="21"/>
      </c>
      <c r="AC149">
        <f t="shared" si="22"/>
      </c>
      <c r="AD149" t="str">
        <f t="shared" si="23"/>
        <v>8.1</v>
      </c>
      <c r="AE149">
        <f t="shared" si="24"/>
      </c>
      <c r="AF149">
        <f t="shared" si="25"/>
      </c>
      <c r="AG149" t="str">
        <f t="shared" si="26"/>
        <v>8.1</v>
      </c>
    </row>
    <row r="150" spans="1:33" ht="395.25">
      <c r="A150">
        <v>148</v>
      </c>
      <c r="B150" t="str">
        <f t="shared" si="19"/>
        <v>8</v>
      </c>
      <c r="C150" s="1" t="s">
        <v>1943</v>
      </c>
      <c r="D150" s="1" t="s">
        <v>818</v>
      </c>
      <c r="E150" s="1" t="s">
        <v>818</v>
      </c>
      <c r="F150" s="2" t="s">
        <v>1113</v>
      </c>
      <c r="G150" s="2" t="s">
        <v>1114</v>
      </c>
      <c r="H150" s="3" t="s">
        <v>819</v>
      </c>
      <c r="I150" s="3" t="s">
        <v>820</v>
      </c>
      <c r="J150" t="s">
        <v>821</v>
      </c>
      <c r="K150" t="str">
        <f t="shared" si="27"/>
        <v>R</v>
      </c>
      <c r="L150" s="60"/>
      <c r="M150" s="14"/>
      <c r="N150" s="60"/>
      <c r="O150" s="14"/>
      <c r="P150" s="60"/>
      <c r="Q150" s="14"/>
      <c r="R150" s="60"/>
      <c r="T150" s="62"/>
      <c r="U150" s="63"/>
      <c r="V150" s="60" t="s">
        <v>2469</v>
      </c>
      <c r="W150" s="14" t="s">
        <v>207</v>
      </c>
      <c r="X150" s="60"/>
      <c r="Y150" s="14"/>
      <c r="AA150">
        <f t="shared" si="20"/>
      </c>
      <c r="AB150">
        <f t="shared" si="21"/>
      </c>
      <c r="AC150">
        <f t="shared" si="22"/>
      </c>
      <c r="AD150" t="str">
        <f t="shared" si="23"/>
        <v>8.1</v>
      </c>
      <c r="AE150">
        <f t="shared" si="24"/>
      </c>
      <c r="AF150" t="str">
        <f t="shared" si="25"/>
        <v>8.1</v>
      </c>
      <c r="AG150">
        <f t="shared" si="26"/>
      </c>
    </row>
    <row r="151" spans="1:33" ht="409.5">
      <c r="A151">
        <v>149</v>
      </c>
      <c r="B151" t="str">
        <f t="shared" si="19"/>
        <v>8</v>
      </c>
      <c r="C151" s="1" t="s">
        <v>822</v>
      </c>
      <c r="D151" s="4" t="s">
        <v>822</v>
      </c>
      <c r="E151" s="4" t="s">
        <v>822</v>
      </c>
      <c r="F151" s="5" t="s">
        <v>343</v>
      </c>
      <c r="G151" s="5" t="s">
        <v>1125</v>
      </c>
      <c r="H151" s="6" t="s">
        <v>692</v>
      </c>
      <c r="I151" s="3" t="s">
        <v>719</v>
      </c>
      <c r="J151" t="s">
        <v>723</v>
      </c>
      <c r="K151" t="str">
        <f t="shared" si="27"/>
        <v>R</v>
      </c>
      <c r="L151" s="60"/>
      <c r="M151" s="14"/>
      <c r="N151" s="60"/>
      <c r="P151" s="60"/>
      <c r="Q151" s="14"/>
      <c r="R151" s="60"/>
      <c r="T151" s="62" t="s">
        <v>2469</v>
      </c>
      <c r="U151" s="63" t="s">
        <v>68</v>
      </c>
      <c r="V151" s="60"/>
      <c r="X151" s="60"/>
      <c r="AA151">
        <f t="shared" si="20"/>
      </c>
      <c r="AB151" t="str">
        <f t="shared" si="21"/>
        <v>8.3.3</v>
      </c>
      <c r="AC151">
        <f t="shared" si="22"/>
      </c>
      <c r="AD151">
        <f t="shared" si="23"/>
      </c>
      <c r="AE151">
        <f t="shared" si="24"/>
      </c>
      <c r="AF151">
        <f t="shared" si="25"/>
      </c>
      <c r="AG151">
        <f t="shared" si="26"/>
      </c>
    </row>
    <row r="152" spans="1:33" ht="331.5">
      <c r="A152">
        <v>150</v>
      </c>
      <c r="B152" t="str">
        <f t="shared" si="19"/>
        <v>0</v>
      </c>
      <c r="C152" s="1" t="s">
        <v>1041</v>
      </c>
      <c r="D152" s="1" t="s">
        <v>1041</v>
      </c>
      <c r="E152" s="1" t="s">
        <v>720</v>
      </c>
      <c r="F152" s="2" t="s">
        <v>343</v>
      </c>
      <c r="G152" s="2" t="s">
        <v>1125</v>
      </c>
      <c r="H152" s="3" t="s">
        <v>721</v>
      </c>
      <c r="I152" s="3" t="s">
        <v>722</v>
      </c>
      <c r="J152" t="s">
        <v>723</v>
      </c>
      <c r="K152" t="str">
        <f t="shared" si="27"/>
        <v>A</v>
      </c>
      <c r="L152" s="60" t="s">
        <v>1036</v>
      </c>
      <c r="M152" s="64" t="s">
        <v>80</v>
      </c>
      <c r="N152" s="60"/>
      <c r="P152" s="60"/>
      <c r="Q152" s="14"/>
      <c r="R152" s="60"/>
      <c r="T152" s="62"/>
      <c r="U152" s="63"/>
      <c r="V152" s="60"/>
      <c r="X152" s="60"/>
      <c r="AA152">
        <f t="shared" si="20"/>
      </c>
      <c r="AB152">
        <f t="shared" si="21"/>
      </c>
      <c r="AC152" t="str">
        <f t="shared" si="22"/>
        <v>0</v>
      </c>
      <c r="AD152">
        <f t="shared" si="23"/>
      </c>
      <c r="AE152">
        <f t="shared" si="24"/>
      </c>
      <c r="AF152">
        <f t="shared" si="25"/>
      </c>
      <c r="AG152">
        <f t="shared" si="26"/>
      </c>
    </row>
    <row r="153" spans="1:33" ht="140.25">
      <c r="A153">
        <v>151</v>
      </c>
      <c r="B153" t="str">
        <f t="shared" si="19"/>
        <v>7</v>
      </c>
      <c r="C153" s="1" t="s">
        <v>136</v>
      </c>
      <c r="D153" s="4" t="s">
        <v>2269</v>
      </c>
      <c r="E153" s="4" t="s">
        <v>1120</v>
      </c>
      <c r="F153" s="5" t="s">
        <v>343</v>
      </c>
      <c r="G153" s="5" t="s">
        <v>1125</v>
      </c>
      <c r="H153" s="6" t="s">
        <v>724</v>
      </c>
      <c r="I153" s="6" t="s">
        <v>725</v>
      </c>
      <c r="J153" t="s">
        <v>135</v>
      </c>
      <c r="K153" t="str">
        <f t="shared" si="27"/>
        <v>A</v>
      </c>
      <c r="L153" s="60" t="s">
        <v>1036</v>
      </c>
      <c r="M153" s="14" t="s">
        <v>216</v>
      </c>
      <c r="N153" s="60"/>
      <c r="P153" s="60"/>
      <c r="Q153" s="14"/>
      <c r="R153" s="60"/>
      <c r="T153" s="62"/>
      <c r="U153" s="63"/>
      <c r="V153" s="60"/>
      <c r="X153" s="60"/>
      <c r="AA153">
        <f t="shared" si="20"/>
      </c>
      <c r="AB153">
        <f t="shared" si="21"/>
      </c>
      <c r="AC153" t="str">
        <f t="shared" si="22"/>
        <v>7.3.2.9</v>
      </c>
      <c r="AD153">
        <f t="shared" si="23"/>
      </c>
      <c r="AE153">
        <f t="shared" si="24"/>
      </c>
      <c r="AF153">
        <f t="shared" si="25"/>
      </c>
      <c r="AG153">
        <f t="shared" si="26"/>
      </c>
    </row>
    <row r="154" spans="1:33" ht="89.25">
      <c r="A154">
        <v>152</v>
      </c>
      <c r="B154" t="str">
        <f t="shared" si="19"/>
        <v>3</v>
      </c>
      <c r="C154" s="1" t="s">
        <v>1117</v>
      </c>
      <c r="D154" s="1" t="s">
        <v>1117</v>
      </c>
      <c r="E154" s="1" t="s">
        <v>1117</v>
      </c>
      <c r="F154" s="2" t="s">
        <v>343</v>
      </c>
      <c r="G154" s="2" t="s">
        <v>1125</v>
      </c>
      <c r="H154" s="3" t="s">
        <v>726</v>
      </c>
      <c r="I154" s="3" t="s">
        <v>727</v>
      </c>
      <c r="J154" t="s">
        <v>135</v>
      </c>
      <c r="K154" t="str">
        <f t="shared" si="27"/>
        <v>A</v>
      </c>
      <c r="L154" s="60" t="s">
        <v>1036</v>
      </c>
      <c r="M154" s="14" t="s">
        <v>81</v>
      </c>
      <c r="N154" s="60"/>
      <c r="P154" s="60"/>
      <c r="Q154" s="14"/>
      <c r="R154" s="60"/>
      <c r="T154" s="62"/>
      <c r="U154" s="63"/>
      <c r="V154" s="60"/>
      <c r="X154" s="60"/>
      <c r="AA154">
        <f t="shared" si="20"/>
      </c>
      <c r="AB154">
        <f t="shared" si="21"/>
      </c>
      <c r="AC154" t="str">
        <f t="shared" si="22"/>
        <v>3</v>
      </c>
      <c r="AD154">
        <f t="shared" si="23"/>
      </c>
      <c r="AE154">
        <f t="shared" si="24"/>
      </c>
      <c r="AF154">
        <f t="shared" si="25"/>
      </c>
      <c r="AG154">
        <f t="shared" si="26"/>
      </c>
    </row>
    <row r="155" spans="1:33" ht="12.75">
      <c r="A155">
        <v>153</v>
      </c>
      <c r="B155" t="str">
        <f t="shared" si="19"/>
        <v>3</v>
      </c>
      <c r="C155" s="1" t="s">
        <v>1117</v>
      </c>
      <c r="D155" s="1" t="s">
        <v>1117</v>
      </c>
      <c r="E155" s="1" t="s">
        <v>1117</v>
      </c>
      <c r="F155" s="2" t="s">
        <v>1113</v>
      </c>
      <c r="G155" s="2" t="s">
        <v>1114</v>
      </c>
      <c r="H155" s="3" t="s">
        <v>728</v>
      </c>
      <c r="I155" s="3" t="s">
        <v>729</v>
      </c>
      <c r="J155" t="s">
        <v>135</v>
      </c>
      <c r="K155" t="str">
        <f t="shared" si="27"/>
        <v>A</v>
      </c>
      <c r="L155" s="60"/>
      <c r="M155" s="14"/>
      <c r="N155" s="60" t="s">
        <v>1036</v>
      </c>
      <c r="O155" s="14" t="s">
        <v>2459</v>
      </c>
      <c r="P155" s="60"/>
      <c r="Q155" s="14"/>
      <c r="R155" s="60"/>
      <c r="T155" s="62"/>
      <c r="U155" s="63"/>
      <c r="V155" s="60"/>
      <c r="W155" s="14"/>
      <c r="X155" s="60"/>
      <c r="Y155" s="14"/>
      <c r="AA155">
        <f t="shared" si="20"/>
      </c>
      <c r="AB155">
        <f t="shared" si="21"/>
      </c>
      <c r="AC155">
        <f t="shared" si="22"/>
      </c>
      <c r="AD155" t="str">
        <f t="shared" si="23"/>
        <v>3</v>
      </c>
      <c r="AE155">
        <f t="shared" si="24"/>
      </c>
      <c r="AF155">
        <f t="shared" si="25"/>
      </c>
      <c r="AG155" t="str">
        <f t="shared" si="26"/>
        <v>3</v>
      </c>
    </row>
    <row r="156" spans="1:33" ht="89.25">
      <c r="A156">
        <v>154</v>
      </c>
      <c r="B156" t="str">
        <f t="shared" si="19"/>
        <v>5</v>
      </c>
      <c r="C156" s="1" t="s">
        <v>1924</v>
      </c>
      <c r="D156" s="1" t="s">
        <v>2259</v>
      </c>
      <c r="E156" s="1" t="s">
        <v>1924</v>
      </c>
      <c r="F156" s="2" t="s">
        <v>343</v>
      </c>
      <c r="G156" s="2" t="s">
        <v>1125</v>
      </c>
      <c r="H156" s="3" t="s">
        <v>1389</v>
      </c>
      <c r="I156" s="3" t="s">
        <v>1390</v>
      </c>
      <c r="J156" t="s">
        <v>135</v>
      </c>
      <c r="K156" t="str">
        <f t="shared" si="27"/>
        <v>R</v>
      </c>
      <c r="L156" s="60"/>
      <c r="M156" s="14"/>
      <c r="N156" s="60"/>
      <c r="P156" s="60" t="s">
        <v>2469</v>
      </c>
      <c r="Q156" s="14" t="s">
        <v>16</v>
      </c>
      <c r="R156" s="60"/>
      <c r="T156" s="62"/>
      <c r="U156" s="63"/>
      <c r="V156" s="60"/>
      <c r="X156" s="60"/>
      <c r="AA156">
        <f t="shared" si="20"/>
      </c>
      <c r="AB156" t="str">
        <f t="shared" si="21"/>
        <v>5.9.2</v>
      </c>
      <c r="AC156">
        <f t="shared" si="22"/>
      </c>
      <c r="AD156">
        <f t="shared" si="23"/>
      </c>
      <c r="AE156">
        <f t="shared" si="24"/>
      </c>
      <c r="AF156">
        <f t="shared" si="25"/>
      </c>
      <c r="AG156">
        <f t="shared" si="26"/>
      </c>
    </row>
    <row r="157" spans="1:33" ht="114.75">
      <c r="A157">
        <v>155</v>
      </c>
      <c r="B157" t="str">
        <f t="shared" si="19"/>
        <v>5</v>
      </c>
      <c r="C157" s="1" t="s">
        <v>807</v>
      </c>
      <c r="D157" s="1" t="s">
        <v>1391</v>
      </c>
      <c r="E157" s="1" t="s">
        <v>1391</v>
      </c>
      <c r="F157" s="2" t="s">
        <v>343</v>
      </c>
      <c r="G157" s="2" t="s">
        <v>1125</v>
      </c>
      <c r="H157" s="3" t="s">
        <v>1392</v>
      </c>
      <c r="I157" s="3" t="s">
        <v>1393</v>
      </c>
      <c r="J157" t="s">
        <v>135</v>
      </c>
      <c r="K157" t="str">
        <f t="shared" si="27"/>
        <v>A</v>
      </c>
      <c r="L157" s="60"/>
      <c r="M157" s="14"/>
      <c r="N157" s="60"/>
      <c r="P157" s="60" t="s">
        <v>1036</v>
      </c>
      <c r="Q157" s="14" t="s">
        <v>17</v>
      </c>
      <c r="R157" s="60"/>
      <c r="T157" s="62"/>
      <c r="U157" s="63"/>
      <c r="V157" s="60"/>
      <c r="X157" s="60"/>
      <c r="AA157">
        <f t="shared" si="20"/>
      </c>
      <c r="AB157">
        <f t="shared" si="21"/>
      </c>
      <c r="AC157" t="str">
        <f t="shared" si="22"/>
        <v>5.9.3</v>
      </c>
      <c r="AD157">
        <f t="shared" si="23"/>
      </c>
      <c r="AE157">
        <f t="shared" si="24"/>
      </c>
      <c r="AF157">
        <f t="shared" si="25"/>
      </c>
      <c r="AG157">
        <f t="shared" si="26"/>
      </c>
    </row>
    <row r="158" spans="1:33" ht="153">
      <c r="A158">
        <v>156</v>
      </c>
      <c r="B158" t="str">
        <f t="shared" si="19"/>
        <v>5</v>
      </c>
      <c r="C158" s="1" t="s">
        <v>807</v>
      </c>
      <c r="D158" s="1" t="s">
        <v>2310</v>
      </c>
      <c r="E158" s="1" t="s">
        <v>2310</v>
      </c>
      <c r="F158" s="2" t="s">
        <v>343</v>
      </c>
      <c r="G158" s="2" t="s">
        <v>1125</v>
      </c>
      <c r="H158" s="3" t="s">
        <v>1394</v>
      </c>
      <c r="I158" s="3" t="s">
        <v>1395</v>
      </c>
      <c r="J158" t="s">
        <v>135</v>
      </c>
      <c r="K158" t="str">
        <f t="shared" si="27"/>
        <v>A</v>
      </c>
      <c r="L158" s="60"/>
      <c r="M158" s="14"/>
      <c r="N158" s="60"/>
      <c r="P158" s="60" t="s">
        <v>1036</v>
      </c>
      <c r="Q158" s="14" t="s">
        <v>18</v>
      </c>
      <c r="R158" s="60"/>
      <c r="T158" s="62"/>
      <c r="U158" s="63"/>
      <c r="V158" s="60"/>
      <c r="X158" s="60"/>
      <c r="AA158">
        <f t="shared" si="20"/>
      </c>
      <c r="AB158">
        <f t="shared" si="21"/>
      </c>
      <c r="AC158" t="str">
        <f t="shared" si="22"/>
        <v>5.9.3</v>
      </c>
      <c r="AD158">
        <f t="shared" si="23"/>
      </c>
      <c r="AE158">
        <f t="shared" si="24"/>
      </c>
      <c r="AF158">
        <f t="shared" si="25"/>
      </c>
      <c r="AG158">
        <f t="shared" si="26"/>
      </c>
    </row>
    <row r="159" spans="1:33" ht="140.25">
      <c r="A159">
        <v>157</v>
      </c>
      <c r="B159" t="str">
        <f t="shared" si="19"/>
        <v>7</v>
      </c>
      <c r="C159" s="1" t="s">
        <v>1416</v>
      </c>
      <c r="D159" s="1" t="s">
        <v>1396</v>
      </c>
      <c r="E159" s="1" t="s">
        <v>1396</v>
      </c>
      <c r="F159" s="2" t="s">
        <v>343</v>
      </c>
      <c r="G159" s="2" t="s">
        <v>1125</v>
      </c>
      <c r="H159" s="3" t="s">
        <v>1397</v>
      </c>
      <c r="I159" s="3" t="s">
        <v>1398</v>
      </c>
      <c r="J159" t="s">
        <v>135</v>
      </c>
      <c r="K159" t="str">
        <f t="shared" si="27"/>
        <v>A</v>
      </c>
      <c r="L159" s="60" t="s">
        <v>1036</v>
      </c>
      <c r="M159" s="14" t="s">
        <v>82</v>
      </c>
      <c r="N159" s="60"/>
      <c r="P159" s="60"/>
      <c r="Q159" s="14"/>
      <c r="R159" s="60"/>
      <c r="T159" s="62"/>
      <c r="U159" s="63"/>
      <c r="V159" s="60"/>
      <c r="X159" s="60"/>
      <c r="AA159">
        <f t="shared" si="20"/>
      </c>
      <c r="AB159">
        <f t="shared" si="21"/>
      </c>
      <c r="AC159" t="str">
        <f t="shared" si="22"/>
        <v>7</v>
      </c>
      <c r="AD159">
        <f t="shared" si="23"/>
      </c>
      <c r="AE159">
        <f t="shared" si="24"/>
      </c>
      <c r="AF159">
        <f t="shared" si="25"/>
      </c>
      <c r="AG159">
        <f t="shared" si="26"/>
      </c>
    </row>
    <row r="160" spans="1:33" ht="76.5">
      <c r="A160">
        <v>158</v>
      </c>
      <c r="B160" t="str">
        <f t="shared" si="19"/>
        <v>7</v>
      </c>
      <c r="C160" s="1" t="s">
        <v>136</v>
      </c>
      <c r="D160" s="1" t="s">
        <v>2269</v>
      </c>
      <c r="E160" s="1" t="s">
        <v>1120</v>
      </c>
      <c r="F160" s="2" t="s">
        <v>343</v>
      </c>
      <c r="G160" s="2" t="s">
        <v>1125</v>
      </c>
      <c r="H160" s="3" t="s">
        <v>1399</v>
      </c>
      <c r="I160" s="3" t="s">
        <v>1400</v>
      </c>
      <c r="J160" t="s">
        <v>135</v>
      </c>
      <c r="K160" t="str">
        <f t="shared" si="27"/>
        <v>A</v>
      </c>
      <c r="L160" s="60" t="s">
        <v>1036</v>
      </c>
      <c r="M160" s="14" t="s">
        <v>216</v>
      </c>
      <c r="N160" s="60"/>
      <c r="P160" s="60"/>
      <c r="Q160" s="14"/>
      <c r="R160" s="60"/>
      <c r="T160" s="62"/>
      <c r="U160" s="63"/>
      <c r="V160" s="60"/>
      <c r="X160" s="60"/>
      <c r="AA160">
        <f t="shared" si="20"/>
      </c>
      <c r="AB160">
        <f t="shared" si="21"/>
      </c>
      <c r="AC160" t="str">
        <f t="shared" si="22"/>
        <v>7.3.2.9</v>
      </c>
      <c r="AD160">
        <f t="shared" si="23"/>
      </c>
      <c r="AE160">
        <f t="shared" si="24"/>
      </c>
      <c r="AF160">
        <f t="shared" si="25"/>
      </c>
      <c r="AG160">
        <f t="shared" si="26"/>
      </c>
    </row>
    <row r="161" spans="1:33" ht="63.75">
      <c r="A161">
        <v>159</v>
      </c>
      <c r="B161" t="str">
        <f t="shared" si="19"/>
        <v>7</v>
      </c>
      <c r="C161" s="1" t="s">
        <v>136</v>
      </c>
      <c r="D161" s="1" t="s">
        <v>2269</v>
      </c>
      <c r="E161" s="1" t="s">
        <v>1120</v>
      </c>
      <c r="F161" s="2" t="s">
        <v>343</v>
      </c>
      <c r="G161" s="2" t="s">
        <v>1125</v>
      </c>
      <c r="H161" s="3" t="s">
        <v>1401</v>
      </c>
      <c r="I161" s="3" t="s">
        <v>1402</v>
      </c>
      <c r="J161" t="s">
        <v>135</v>
      </c>
      <c r="K161" t="str">
        <f t="shared" si="27"/>
        <v>A</v>
      </c>
      <c r="L161" s="60" t="s">
        <v>1036</v>
      </c>
      <c r="M161" s="14" t="s">
        <v>216</v>
      </c>
      <c r="N161" s="60"/>
      <c r="P161" s="60"/>
      <c r="Q161" s="14"/>
      <c r="R161" s="60"/>
      <c r="T161" s="62"/>
      <c r="U161" s="63"/>
      <c r="V161" s="60"/>
      <c r="X161" s="60"/>
      <c r="AA161">
        <f t="shared" si="20"/>
      </c>
      <c r="AB161">
        <f t="shared" si="21"/>
      </c>
      <c r="AC161" t="str">
        <f t="shared" si="22"/>
        <v>7.3.2.9</v>
      </c>
      <c r="AD161">
        <f t="shared" si="23"/>
      </c>
      <c r="AE161">
        <f t="shared" si="24"/>
      </c>
      <c r="AF161">
        <f t="shared" si="25"/>
      </c>
      <c r="AG161">
        <f t="shared" si="26"/>
      </c>
    </row>
    <row r="162" spans="1:33" ht="140.25">
      <c r="A162">
        <v>160</v>
      </c>
      <c r="B162" t="str">
        <f t="shared" si="19"/>
        <v>7</v>
      </c>
      <c r="C162" s="1" t="s">
        <v>136</v>
      </c>
      <c r="D162" s="1" t="s">
        <v>2269</v>
      </c>
      <c r="E162" s="1" t="s">
        <v>1120</v>
      </c>
      <c r="F162" s="2" t="s">
        <v>343</v>
      </c>
      <c r="G162" s="2" t="s">
        <v>1125</v>
      </c>
      <c r="H162" s="3" t="s">
        <v>1403</v>
      </c>
      <c r="I162" s="3" t="s">
        <v>1404</v>
      </c>
      <c r="J162" t="s">
        <v>135</v>
      </c>
      <c r="K162" t="str">
        <f t="shared" si="27"/>
        <v>A</v>
      </c>
      <c r="L162" s="60" t="s">
        <v>1036</v>
      </c>
      <c r="M162" s="14" t="s">
        <v>217</v>
      </c>
      <c r="N162" s="60"/>
      <c r="P162" s="60"/>
      <c r="Q162" s="14"/>
      <c r="R162" s="60"/>
      <c r="T162" s="62"/>
      <c r="U162" s="63"/>
      <c r="V162" s="60"/>
      <c r="X162" s="60"/>
      <c r="AA162">
        <f t="shared" si="20"/>
      </c>
      <c r="AB162">
        <f t="shared" si="21"/>
      </c>
      <c r="AC162" t="str">
        <f t="shared" si="22"/>
        <v>7.3.2.9</v>
      </c>
      <c r="AD162">
        <f t="shared" si="23"/>
      </c>
      <c r="AE162">
        <f t="shared" si="24"/>
      </c>
      <c r="AF162">
        <f t="shared" si="25"/>
      </c>
      <c r="AG162">
        <f t="shared" si="26"/>
      </c>
    </row>
    <row r="163" spans="1:33" ht="165.75">
      <c r="A163">
        <v>161</v>
      </c>
      <c r="B163" t="str">
        <f t="shared" si="19"/>
        <v>7</v>
      </c>
      <c r="C163" s="1" t="s">
        <v>136</v>
      </c>
      <c r="D163" s="1" t="s">
        <v>2269</v>
      </c>
      <c r="E163" s="1" t="s">
        <v>1120</v>
      </c>
      <c r="F163" s="2" t="s">
        <v>343</v>
      </c>
      <c r="G163" s="2" t="s">
        <v>1125</v>
      </c>
      <c r="H163" s="3" t="s">
        <v>978</v>
      </c>
      <c r="I163" s="3" t="s">
        <v>979</v>
      </c>
      <c r="J163" t="s">
        <v>135</v>
      </c>
      <c r="K163" t="str">
        <f t="shared" si="27"/>
        <v>R</v>
      </c>
      <c r="L163" s="60" t="s">
        <v>2469</v>
      </c>
      <c r="M163" s="14" t="s">
        <v>218</v>
      </c>
      <c r="N163" s="60"/>
      <c r="P163" s="60"/>
      <c r="Q163" s="14"/>
      <c r="R163" s="60"/>
      <c r="T163" s="62"/>
      <c r="U163" s="63"/>
      <c r="V163" s="60"/>
      <c r="X163" s="60"/>
      <c r="AA163">
        <f t="shared" si="20"/>
      </c>
      <c r="AB163" t="str">
        <f t="shared" si="21"/>
        <v>7.3.2.9</v>
      </c>
      <c r="AC163">
        <f t="shared" si="22"/>
      </c>
      <c r="AD163">
        <f t="shared" si="23"/>
      </c>
      <c r="AE163">
        <f t="shared" si="24"/>
      </c>
      <c r="AF163">
        <f t="shared" si="25"/>
      </c>
      <c r="AG163">
        <f t="shared" si="26"/>
      </c>
    </row>
    <row r="164" spans="1:33" ht="38.25">
      <c r="A164">
        <v>162</v>
      </c>
      <c r="B164" t="str">
        <f t="shared" si="19"/>
        <v>7</v>
      </c>
      <c r="C164" s="1" t="s">
        <v>136</v>
      </c>
      <c r="D164" s="1" t="s">
        <v>2269</v>
      </c>
      <c r="E164" s="1" t="s">
        <v>1120</v>
      </c>
      <c r="F164" s="2" t="s">
        <v>343</v>
      </c>
      <c r="G164" s="2" t="s">
        <v>1125</v>
      </c>
      <c r="H164" s="3" t="s">
        <v>980</v>
      </c>
      <c r="I164" s="3" t="s">
        <v>1395</v>
      </c>
      <c r="J164" t="s">
        <v>135</v>
      </c>
      <c r="K164" t="str">
        <f t="shared" si="27"/>
        <v>A</v>
      </c>
      <c r="L164" s="60" t="s">
        <v>1036</v>
      </c>
      <c r="M164" s="14" t="s">
        <v>219</v>
      </c>
      <c r="N164" s="60"/>
      <c r="P164" s="60"/>
      <c r="Q164" s="14"/>
      <c r="R164" s="60"/>
      <c r="T164" s="62"/>
      <c r="U164" s="63"/>
      <c r="V164" s="60"/>
      <c r="X164" s="60"/>
      <c r="AA164">
        <f t="shared" si="20"/>
      </c>
      <c r="AB164">
        <f t="shared" si="21"/>
      </c>
      <c r="AC164" t="str">
        <f t="shared" si="22"/>
        <v>7.3.2.9</v>
      </c>
      <c r="AD164">
        <f t="shared" si="23"/>
      </c>
      <c r="AE164">
        <f t="shared" si="24"/>
      </c>
      <c r="AF164">
        <f t="shared" si="25"/>
      </c>
      <c r="AG164">
        <f t="shared" si="26"/>
      </c>
    </row>
    <row r="165" spans="1:33" ht="153">
      <c r="A165">
        <v>163</v>
      </c>
      <c r="B165" t="str">
        <f t="shared" si="19"/>
        <v>7</v>
      </c>
      <c r="C165" s="1" t="s">
        <v>136</v>
      </c>
      <c r="D165" s="1" t="s">
        <v>2269</v>
      </c>
      <c r="E165" s="1" t="s">
        <v>1120</v>
      </c>
      <c r="F165" s="2" t="s">
        <v>343</v>
      </c>
      <c r="G165" s="2" t="s">
        <v>1125</v>
      </c>
      <c r="H165" s="3" t="s">
        <v>981</v>
      </c>
      <c r="I165" s="3" t="s">
        <v>982</v>
      </c>
      <c r="J165" t="s">
        <v>135</v>
      </c>
      <c r="K165" t="str">
        <f t="shared" si="27"/>
        <v>A</v>
      </c>
      <c r="L165" s="60" t="s">
        <v>1036</v>
      </c>
      <c r="M165" s="14" t="s">
        <v>220</v>
      </c>
      <c r="N165" s="60"/>
      <c r="P165" s="60"/>
      <c r="Q165" s="14"/>
      <c r="R165" s="60"/>
      <c r="T165" s="62"/>
      <c r="U165" s="63"/>
      <c r="V165" s="60"/>
      <c r="X165" s="60"/>
      <c r="AA165">
        <f t="shared" si="20"/>
      </c>
      <c r="AB165">
        <f t="shared" si="21"/>
      </c>
      <c r="AC165" t="str">
        <f t="shared" si="22"/>
        <v>7.3.2.9</v>
      </c>
      <c r="AD165">
        <f t="shared" si="23"/>
      </c>
      <c r="AE165">
        <f t="shared" si="24"/>
      </c>
      <c r="AF165">
        <f t="shared" si="25"/>
      </c>
      <c r="AG165">
        <f t="shared" si="26"/>
      </c>
    </row>
    <row r="166" spans="1:33" ht="67.5">
      <c r="A166">
        <v>164</v>
      </c>
      <c r="B166" t="str">
        <f t="shared" si="19"/>
        <v>7</v>
      </c>
      <c r="C166" s="1" t="s">
        <v>136</v>
      </c>
      <c r="D166" s="1" t="s">
        <v>2269</v>
      </c>
      <c r="E166" s="1" t="s">
        <v>1120</v>
      </c>
      <c r="F166" s="2" t="s">
        <v>343</v>
      </c>
      <c r="G166" s="2" t="s">
        <v>1125</v>
      </c>
      <c r="H166" s="25" t="s">
        <v>983</v>
      </c>
      <c r="I166" s="3" t="s">
        <v>1395</v>
      </c>
      <c r="J166" t="s">
        <v>135</v>
      </c>
      <c r="K166" t="str">
        <f t="shared" si="27"/>
        <v>A</v>
      </c>
      <c r="L166" s="60" t="s">
        <v>1036</v>
      </c>
      <c r="M166" s="14" t="s">
        <v>221</v>
      </c>
      <c r="N166" s="60"/>
      <c r="P166" s="60"/>
      <c r="Q166" s="14"/>
      <c r="R166" s="60"/>
      <c r="T166" s="62"/>
      <c r="U166" s="63"/>
      <c r="V166" s="60"/>
      <c r="X166" s="60"/>
      <c r="AA166">
        <f t="shared" si="20"/>
      </c>
      <c r="AB166">
        <f t="shared" si="21"/>
      </c>
      <c r="AC166" t="str">
        <f t="shared" si="22"/>
        <v>7.3.2.9</v>
      </c>
      <c r="AD166">
        <f t="shared" si="23"/>
      </c>
      <c r="AE166">
        <f t="shared" si="24"/>
      </c>
      <c r="AF166">
        <f t="shared" si="25"/>
      </c>
      <c r="AG166">
        <f t="shared" si="26"/>
      </c>
    </row>
    <row r="167" spans="1:33" ht="102">
      <c r="A167">
        <v>165</v>
      </c>
      <c r="B167" t="str">
        <f t="shared" si="19"/>
        <v>8</v>
      </c>
      <c r="C167" s="1" t="s">
        <v>1943</v>
      </c>
      <c r="D167" s="1" t="s">
        <v>1680</v>
      </c>
      <c r="E167" s="1" t="s">
        <v>503</v>
      </c>
      <c r="F167" s="2" t="s">
        <v>343</v>
      </c>
      <c r="G167" s="2" t="s">
        <v>1125</v>
      </c>
      <c r="H167" s="3" t="s">
        <v>192</v>
      </c>
      <c r="I167" s="3" t="s">
        <v>193</v>
      </c>
      <c r="J167" t="s">
        <v>135</v>
      </c>
      <c r="K167" t="str">
        <f t="shared" si="27"/>
        <v>A</v>
      </c>
      <c r="L167" s="60"/>
      <c r="M167" s="14"/>
      <c r="N167" s="60"/>
      <c r="P167" s="60"/>
      <c r="Q167" s="14"/>
      <c r="R167" s="60"/>
      <c r="T167" s="62"/>
      <c r="U167" s="63"/>
      <c r="V167" s="60" t="s">
        <v>1036</v>
      </c>
      <c r="W167" t="s">
        <v>97</v>
      </c>
      <c r="X167" s="60"/>
      <c r="AA167">
        <f t="shared" si="20"/>
      </c>
      <c r="AB167">
        <f t="shared" si="21"/>
      </c>
      <c r="AC167" t="str">
        <f t="shared" si="22"/>
        <v>8.1</v>
      </c>
      <c r="AD167">
        <f t="shared" si="23"/>
      </c>
      <c r="AE167">
        <f t="shared" si="24"/>
      </c>
      <c r="AF167">
        <f t="shared" si="25"/>
      </c>
      <c r="AG167">
        <f t="shared" si="26"/>
      </c>
    </row>
    <row r="168" spans="1:33" ht="191.25">
      <c r="A168">
        <v>166</v>
      </c>
      <c r="B168" t="str">
        <f t="shared" si="19"/>
        <v>8</v>
      </c>
      <c r="C168" s="1" t="s">
        <v>506</v>
      </c>
      <c r="D168" s="1" t="s">
        <v>506</v>
      </c>
      <c r="E168" s="1" t="s">
        <v>506</v>
      </c>
      <c r="F168" s="2" t="s">
        <v>343</v>
      </c>
      <c r="G168" s="2" t="s">
        <v>1125</v>
      </c>
      <c r="H168" s="3" t="s">
        <v>984</v>
      </c>
      <c r="I168" s="3" t="s">
        <v>985</v>
      </c>
      <c r="J168" t="s">
        <v>135</v>
      </c>
      <c r="K168" t="str">
        <f t="shared" si="27"/>
        <v>A</v>
      </c>
      <c r="L168" s="60"/>
      <c r="M168" s="14"/>
      <c r="N168" s="60" t="s">
        <v>1036</v>
      </c>
      <c r="O168" s="14" t="s">
        <v>2552</v>
      </c>
      <c r="P168" s="60"/>
      <c r="Q168" s="14"/>
      <c r="R168" s="60"/>
      <c r="T168" s="62"/>
      <c r="U168" s="63"/>
      <c r="V168" s="60"/>
      <c r="X168" s="60"/>
      <c r="AA168">
        <f t="shared" si="20"/>
      </c>
      <c r="AB168">
        <f t="shared" si="21"/>
      </c>
      <c r="AC168" t="str">
        <f t="shared" si="22"/>
        <v>8.3.1</v>
      </c>
      <c r="AD168">
        <f t="shared" si="23"/>
      </c>
      <c r="AE168">
        <f t="shared" si="24"/>
      </c>
      <c r="AF168">
        <f t="shared" si="25"/>
      </c>
      <c r="AG168">
        <f t="shared" si="26"/>
      </c>
    </row>
    <row r="169" spans="1:33" ht="12.75">
      <c r="A169">
        <v>167</v>
      </c>
      <c r="B169" t="str">
        <f t="shared" si="19"/>
        <v>8</v>
      </c>
      <c r="C169" s="1" t="s">
        <v>506</v>
      </c>
      <c r="D169" s="1" t="s">
        <v>506</v>
      </c>
      <c r="E169" s="1" t="s">
        <v>506</v>
      </c>
      <c r="F169" s="2" t="s">
        <v>1113</v>
      </c>
      <c r="G169" s="2" t="s">
        <v>1125</v>
      </c>
      <c r="H169" s="30" t="s">
        <v>986</v>
      </c>
      <c r="I169" s="3" t="s">
        <v>987</v>
      </c>
      <c r="J169" t="s">
        <v>135</v>
      </c>
      <c r="K169" t="str">
        <f t="shared" si="27"/>
        <v>A</v>
      </c>
      <c r="L169" s="60"/>
      <c r="M169" s="14"/>
      <c r="N169" s="60" t="s">
        <v>1036</v>
      </c>
      <c r="O169" s="14" t="s">
        <v>2459</v>
      </c>
      <c r="P169" s="60"/>
      <c r="Q169" s="14"/>
      <c r="R169" s="60"/>
      <c r="T169" s="62"/>
      <c r="U169" s="63"/>
      <c r="V169" s="60"/>
      <c r="W169" s="14"/>
      <c r="X169" s="60"/>
      <c r="Y169" s="14"/>
      <c r="AA169">
        <f t="shared" si="20"/>
      </c>
      <c r="AB169">
        <f t="shared" si="21"/>
      </c>
      <c r="AC169">
        <f t="shared" si="22"/>
      </c>
      <c r="AD169" t="str">
        <f t="shared" si="23"/>
        <v>8.3.1</v>
      </c>
      <c r="AE169">
        <f t="shared" si="24"/>
      </c>
      <c r="AF169">
        <f t="shared" si="25"/>
      </c>
      <c r="AG169" t="str">
        <f t="shared" si="26"/>
        <v>8.3.1</v>
      </c>
    </row>
    <row r="170" spans="1:33" ht="280.5">
      <c r="A170">
        <v>168</v>
      </c>
      <c r="B170" t="str">
        <f t="shared" si="19"/>
        <v>8</v>
      </c>
      <c r="C170" s="1" t="s">
        <v>428</v>
      </c>
      <c r="D170" s="1" t="s">
        <v>392</v>
      </c>
      <c r="E170" s="1" t="s">
        <v>392</v>
      </c>
      <c r="F170" s="2" t="s">
        <v>343</v>
      </c>
      <c r="G170" s="2" t="s">
        <v>1125</v>
      </c>
      <c r="H170" s="3" t="s">
        <v>988</v>
      </c>
      <c r="I170" s="3" t="s">
        <v>1395</v>
      </c>
      <c r="J170" t="s">
        <v>135</v>
      </c>
      <c r="K170" t="str">
        <f t="shared" si="27"/>
        <v>A</v>
      </c>
      <c r="L170" s="60"/>
      <c r="M170" s="14"/>
      <c r="N170" s="60"/>
      <c r="P170" s="60"/>
      <c r="Q170" s="14"/>
      <c r="R170" s="60"/>
      <c r="T170" s="62" t="s">
        <v>1036</v>
      </c>
      <c r="U170" s="63" t="s">
        <v>730</v>
      </c>
      <c r="V170" s="60"/>
      <c r="X170" s="60"/>
      <c r="AA170">
        <f t="shared" si="20"/>
      </c>
      <c r="AB170">
        <f t="shared" si="21"/>
      </c>
      <c r="AC170" t="str">
        <f t="shared" si="22"/>
        <v>8.3.2</v>
      </c>
      <c r="AD170">
        <f t="shared" si="23"/>
      </c>
      <c r="AE170">
        <f t="shared" si="24"/>
      </c>
      <c r="AF170">
        <f t="shared" si="25"/>
      </c>
      <c r="AG170">
        <f t="shared" si="26"/>
      </c>
    </row>
    <row r="171" spans="1:33" ht="204">
      <c r="A171">
        <v>169</v>
      </c>
      <c r="B171" t="str">
        <f t="shared" si="19"/>
        <v>8</v>
      </c>
      <c r="C171" s="1" t="s">
        <v>428</v>
      </c>
      <c r="D171" s="1" t="s">
        <v>392</v>
      </c>
      <c r="E171" s="1" t="s">
        <v>392</v>
      </c>
      <c r="F171" s="2" t="s">
        <v>343</v>
      </c>
      <c r="G171" s="2" t="s">
        <v>1125</v>
      </c>
      <c r="H171" s="3" t="s">
        <v>989</v>
      </c>
      <c r="I171" s="3" t="s">
        <v>990</v>
      </c>
      <c r="J171" t="s">
        <v>135</v>
      </c>
      <c r="K171" t="str">
        <f t="shared" si="27"/>
        <v>A</v>
      </c>
      <c r="L171" s="60"/>
      <c r="M171" s="14"/>
      <c r="N171" s="60"/>
      <c r="P171" s="60"/>
      <c r="Q171" s="14"/>
      <c r="R171" s="60"/>
      <c r="T171" s="62" t="s">
        <v>1036</v>
      </c>
      <c r="U171" s="63" t="s">
        <v>4</v>
      </c>
      <c r="V171" s="60"/>
      <c r="X171" s="60"/>
      <c r="AA171">
        <f t="shared" si="20"/>
      </c>
      <c r="AB171">
        <f t="shared" si="21"/>
      </c>
      <c r="AC171" t="str">
        <f t="shared" si="22"/>
        <v>8.3.2</v>
      </c>
      <c r="AD171">
        <f t="shared" si="23"/>
      </c>
      <c r="AE171">
        <f t="shared" si="24"/>
      </c>
      <c r="AF171">
        <f t="shared" si="25"/>
      </c>
      <c r="AG171">
        <f t="shared" si="26"/>
      </c>
    </row>
    <row r="172" spans="1:33" ht="114.75">
      <c r="A172">
        <v>170</v>
      </c>
      <c r="B172" t="str">
        <f t="shared" si="19"/>
        <v>8</v>
      </c>
      <c r="C172" s="1" t="s">
        <v>428</v>
      </c>
      <c r="D172" s="1" t="s">
        <v>392</v>
      </c>
      <c r="E172" s="1" t="s">
        <v>392</v>
      </c>
      <c r="F172" s="2" t="s">
        <v>343</v>
      </c>
      <c r="G172" s="2" t="s">
        <v>1125</v>
      </c>
      <c r="H172" s="3" t="s">
        <v>991</v>
      </c>
      <c r="I172" s="3" t="s">
        <v>992</v>
      </c>
      <c r="J172" t="s">
        <v>135</v>
      </c>
      <c r="K172" t="str">
        <f t="shared" si="27"/>
        <v>A</v>
      </c>
      <c r="L172" s="60"/>
      <c r="M172" s="14"/>
      <c r="N172" s="60"/>
      <c r="P172" s="60"/>
      <c r="Q172" s="14"/>
      <c r="R172" s="60"/>
      <c r="T172" s="62" t="s">
        <v>1036</v>
      </c>
      <c r="U172" s="63" t="s">
        <v>5</v>
      </c>
      <c r="V172" s="60"/>
      <c r="X172" s="60"/>
      <c r="AA172">
        <f t="shared" si="20"/>
      </c>
      <c r="AB172">
        <f t="shared" si="21"/>
      </c>
      <c r="AC172" t="str">
        <f t="shared" si="22"/>
        <v>8.3.2</v>
      </c>
      <c r="AD172">
        <f t="shared" si="23"/>
      </c>
      <c r="AE172">
        <f t="shared" si="24"/>
      </c>
      <c r="AF172">
        <f t="shared" si="25"/>
      </c>
      <c r="AG172">
        <f t="shared" si="26"/>
      </c>
    </row>
    <row r="173" spans="1:33" ht="51">
      <c r="A173">
        <v>171</v>
      </c>
      <c r="B173" t="str">
        <f t="shared" si="19"/>
        <v>8</v>
      </c>
      <c r="C173" s="1" t="s">
        <v>428</v>
      </c>
      <c r="D173" s="1" t="s">
        <v>392</v>
      </c>
      <c r="E173" s="1" t="s">
        <v>392</v>
      </c>
      <c r="F173" s="2" t="s">
        <v>343</v>
      </c>
      <c r="G173" s="2" t="s">
        <v>1125</v>
      </c>
      <c r="H173" s="3" t="s">
        <v>993</v>
      </c>
      <c r="I173" s="3" t="s">
        <v>994</v>
      </c>
      <c r="J173" t="s">
        <v>135</v>
      </c>
      <c r="K173" t="str">
        <f t="shared" si="27"/>
        <v>A</v>
      </c>
      <c r="L173" s="60"/>
      <c r="M173" s="14"/>
      <c r="N173" s="60" t="s">
        <v>1036</v>
      </c>
      <c r="O173" t="s">
        <v>2459</v>
      </c>
      <c r="P173" s="60"/>
      <c r="Q173" s="14"/>
      <c r="R173" s="60"/>
      <c r="T173" s="62"/>
      <c r="U173" s="63"/>
      <c r="V173" s="60"/>
      <c r="X173" s="60"/>
      <c r="AA173">
        <f t="shared" si="20"/>
      </c>
      <c r="AB173">
        <f t="shared" si="21"/>
      </c>
      <c r="AC173" t="str">
        <f t="shared" si="22"/>
        <v>8.3.2</v>
      </c>
      <c r="AD173">
        <f t="shared" si="23"/>
      </c>
      <c r="AE173">
        <f t="shared" si="24"/>
      </c>
      <c r="AF173">
        <f t="shared" si="25"/>
      </c>
      <c r="AG173">
        <f t="shared" si="26"/>
      </c>
    </row>
    <row r="174" spans="1:33" ht="140.25">
      <c r="A174">
        <v>172</v>
      </c>
      <c r="B174" t="str">
        <f t="shared" si="19"/>
        <v>8</v>
      </c>
      <c r="C174" s="1" t="s">
        <v>428</v>
      </c>
      <c r="D174" s="1" t="s">
        <v>392</v>
      </c>
      <c r="E174" s="1" t="s">
        <v>392</v>
      </c>
      <c r="F174" s="2" t="s">
        <v>343</v>
      </c>
      <c r="G174" s="2" t="s">
        <v>1125</v>
      </c>
      <c r="H174" s="3" t="s">
        <v>995</v>
      </c>
      <c r="I174" s="3" t="s">
        <v>996</v>
      </c>
      <c r="J174" t="s">
        <v>135</v>
      </c>
      <c r="K174" t="str">
        <f t="shared" si="27"/>
        <v>A</v>
      </c>
      <c r="L174" s="60"/>
      <c r="M174" s="14"/>
      <c r="N174" s="60"/>
      <c r="P174" s="60"/>
      <c r="Q174" s="14"/>
      <c r="R174" s="60"/>
      <c r="T174" s="62" t="s">
        <v>1036</v>
      </c>
      <c r="U174" s="63" t="s">
        <v>6</v>
      </c>
      <c r="V174" s="60"/>
      <c r="X174" s="60"/>
      <c r="AA174">
        <f t="shared" si="20"/>
      </c>
      <c r="AB174">
        <f t="shared" si="21"/>
      </c>
      <c r="AC174" t="str">
        <f t="shared" si="22"/>
        <v>8.3.2</v>
      </c>
      <c r="AD174">
        <f t="shared" si="23"/>
      </c>
      <c r="AE174">
        <f t="shared" si="24"/>
      </c>
      <c r="AF174">
        <f t="shared" si="25"/>
      </c>
      <c r="AG174">
        <f t="shared" si="26"/>
      </c>
    </row>
    <row r="175" spans="1:33" ht="38.25">
      <c r="A175">
        <v>173</v>
      </c>
      <c r="B175" t="str">
        <f t="shared" si="19"/>
        <v>8</v>
      </c>
      <c r="C175" s="1" t="s">
        <v>822</v>
      </c>
      <c r="D175" s="1" t="s">
        <v>997</v>
      </c>
      <c r="E175" s="1" t="s">
        <v>997</v>
      </c>
      <c r="F175" s="2" t="s">
        <v>343</v>
      </c>
      <c r="G175" s="2" t="s">
        <v>1125</v>
      </c>
      <c r="H175" s="3" t="s">
        <v>998</v>
      </c>
      <c r="I175" s="3" t="s">
        <v>999</v>
      </c>
      <c r="J175" t="s">
        <v>135</v>
      </c>
      <c r="K175" t="str">
        <f t="shared" si="27"/>
        <v>A</v>
      </c>
      <c r="L175" s="60"/>
      <c r="M175" s="14"/>
      <c r="N175" s="60"/>
      <c r="P175" s="60"/>
      <c r="Q175" s="14"/>
      <c r="R175" s="60"/>
      <c r="T175" s="62" t="s">
        <v>1036</v>
      </c>
      <c r="U175" s="63" t="s">
        <v>69</v>
      </c>
      <c r="V175" s="60"/>
      <c r="X175" s="60"/>
      <c r="AA175">
        <f t="shared" si="20"/>
      </c>
      <c r="AB175">
        <f t="shared" si="21"/>
      </c>
      <c r="AC175" t="str">
        <f t="shared" si="22"/>
        <v>8.3.3</v>
      </c>
      <c r="AD175">
        <f t="shared" si="23"/>
      </c>
      <c r="AE175">
        <f t="shared" si="24"/>
      </c>
      <c r="AF175">
        <f t="shared" si="25"/>
      </c>
      <c r="AG175">
        <f t="shared" si="26"/>
      </c>
    </row>
    <row r="176" spans="1:33" ht="63.75">
      <c r="A176">
        <v>174</v>
      </c>
      <c r="B176" t="str">
        <f t="shared" si="19"/>
        <v>8</v>
      </c>
      <c r="C176" s="1" t="s">
        <v>2446</v>
      </c>
      <c r="D176" s="1" t="s">
        <v>1689</v>
      </c>
      <c r="E176" s="1" t="s">
        <v>1128</v>
      </c>
      <c r="F176" s="2" t="s">
        <v>343</v>
      </c>
      <c r="G176" s="2" t="s">
        <v>1125</v>
      </c>
      <c r="H176" s="3" t="s">
        <v>1000</v>
      </c>
      <c r="I176" s="3" t="s">
        <v>1001</v>
      </c>
      <c r="J176" t="s">
        <v>135</v>
      </c>
      <c r="K176" t="str">
        <f t="shared" si="27"/>
        <v>A</v>
      </c>
      <c r="L176" s="60"/>
      <c r="M176" s="14"/>
      <c r="N176" s="60"/>
      <c r="P176" s="60"/>
      <c r="Q176" s="14"/>
      <c r="R176" s="60" t="s">
        <v>1036</v>
      </c>
      <c r="S176" s="14" t="s">
        <v>47</v>
      </c>
      <c r="T176" s="62"/>
      <c r="U176" s="63"/>
      <c r="V176" s="60"/>
      <c r="X176" s="60"/>
      <c r="AA176">
        <f t="shared" si="20"/>
      </c>
      <c r="AB176">
        <f t="shared" si="21"/>
      </c>
      <c r="AC176" t="str">
        <f t="shared" si="22"/>
        <v>8.4</v>
      </c>
      <c r="AD176">
        <f t="shared" si="23"/>
      </c>
      <c r="AE176">
        <f t="shared" si="24"/>
      </c>
      <c r="AF176">
        <f t="shared" si="25"/>
      </c>
      <c r="AG176">
        <f t="shared" si="26"/>
      </c>
    </row>
    <row r="177" spans="1:33" ht="89.25">
      <c r="A177">
        <v>175</v>
      </c>
      <c r="B177" t="str">
        <f t="shared" si="19"/>
        <v>8</v>
      </c>
      <c r="C177" s="1" t="s">
        <v>2446</v>
      </c>
      <c r="D177" s="1" t="s">
        <v>1689</v>
      </c>
      <c r="E177" s="1" t="s">
        <v>1128</v>
      </c>
      <c r="F177" s="2" t="s">
        <v>343</v>
      </c>
      <c r="G177" s="2" t="s">
        <v>1125</v>
      </c>
      <c r="H177" s="3" t="s">
        <v>1002</v>
      </c>
      <c r="I177" s="3" t="s">
        <v>1825</v>
      </c>
      <c r="J177" t="s">
        <v>135</v>
      </c>
      <c r="K177" t="str">
        <f t="shared" si="27"/>
        <v>A</v>
      </c>
      <c r="L177" s="60"/>
      <c r="M177" s="14"/>
      <c r="N177" s="60"/>
      <c r="P177" s="60"/>
      <c r="Q177" s="14"/>
      <c r="R177" s="60" t="s">
        <v>1036</v>
      </c>
      <c r="S177" s="14" t="s">
        <v>48</v>
      </c>
      <c r="T177" s="62"/>
      <c r="U177" s="63"/>
      <c r="V177" s="60"/>
      <c r="X177" s="60"/>
      <c r="AA177">
        <f t="shared" si="20"/>
      </c>
      <c r="AB177">
        <f t="shared" si="21"/>
      </c>
      <c r="AC177" t="str">
        <f t="shared" si="22"/>
        <v>8.4</v>
      </c>
      <c r="AD177">
        <f t="shared" si="23"/>
      </c>
      <c r="AE177">
        <f t="shared" si="24"/>
      </c>
      <c r="AF177">
        <f t="shared" si="25"/>
      </c>
      <c r="AG177">
        <f t="shared" si="26"/>
      </c>
    </row>
    <row r="178" spans="1:33" ht="280.5">
      <c r="A178">
        <v>176</v>
      </c>
      <c r="B178" t="str">
        <f t="shared" si="19"/>
        <v>10</v>
      </c>
      <c r="C178" s="1" t="s">
        <v>2447</v>
      </c>
      <c r="D178" s="1" t="s">
        <v>1826</v>
      </c>
      <c r="E178" s="1" t="s">
        <v>1826</v>
      </c>
      <c r="F178" s="2" t="s">
        <v>343</v>
      </c>
      <c r="G178" s="2" t="s">
        <v>1125</v>
      </c>
      <c r="H178" s="3" t="s">
        <v>1827</v>
      </c>
      <c r="I178" s="3" t="s">
        <v>1955</v>
      </c>
      <c r="J178" t="s">
        <v>135</v>
      </c>
      <c r="K178" t="str">
        <f t="shared" si="27"/>
        <v>R</v>
      </c>
      <c r="L178" s="60"/>
      <c r="M178" s="14"/>
      <c r="N178" s="60" t="s">
        <v>2469</v>
      </c>
      <c r="O178" s="14" t="s">
        <v>2550</v>
      </c>
      <c r="P178" s="60"/>
      <c r="Q178" s="14"/>
      <c r="R178" s="60"/>
      <c r="T178" s="62"/>
      <c r="U178" s="63"/>
      <c r="V178" s="60"/>
      <c r="X178" s="60"/>
      <c r="AA178">
        <f t="shared" si="20"/>
      </c>
      <c r="AB178" t="str">
        <f t="shared" si="21"/>
        <v>10</v>
      </c>
      <c r="AC178">
        <f t="shared" si="22"/>
      </c>
      <c r="AD178">
        <f t="shared" si="23"/>
      </c>
      <c r="AE178">
        <f t="shared" si="24"/>
      </c>
      <c r="AF178">
        <f t="shared" si="25"/>
      </c>
      <c r="AG178">
        <f t="shared" si="26"/>
      </c>
    </row>
    <row r="179" spans="1:33" ht="25.5">
      <c r="A179">
        <v>177</v>
      </c>
      <c r="B179" t="str">
        <f t="shared" si="19"/>
        <v>11</v>
      </c>
      <c r="C179" s="1" t="s">
        <v>2448</v>
      </c>
      <c r="D179" s="1" t="s">
        <v>2225</v>
      </c>
      <c r="E179" s="1" t="s">
        <v>565</v>
      </c>
      <c r="F179" s="2" t="s">
        <v>343</v>
      </c>
      <c r="G179" s="2" t="s">
        <v>1125</v>
      </c>
      <c r="H179" s="3" t="s">
        <v>1956</v>
      </c>
      <c r="I179" s="3" t="s">
        <v>1957</v>
      </c>
      <c r="J179" t="s">
        <v>135</v>
      </c>
      <c r="K179" t="str">
        <f t="shared" si="27"/>
        <v>A</v>
      </c>
      <c r="L179" s="60"/>
      <c r="M179" s="14"/>
      <c r="N179" s="60"/>
      <c r="P179" s="60"/>
      <c r="Q179" s="14"/>
      <c r="R179" s="60"/>
      <c r="T179" s="62"/>
      <c r="U179" s="63"/>
      <c r="V179" s="60" t="s">
        <v>1036</v>
      </c>
      <c r="W179" t="s">
        <v>98</v>
      </c>
      <c r="X179" s="60"/>
      <c r="AA179">
        <f t="shared" si="20"/>
      </c>
      <c r="AB179">
        <f t="shared" si="21"/>
      </c>
      <c r="AC179" t="str">
        <f t="shared" si="22"/>
        <v>11</v>
      </c>
      <c r="AD179">
        <f t="shared" si="23"/>
      </c>
      <c r="AE179">
        <f t="shared" si="24"/>
      </c>
      <c r="AF179">
        <f t="shared" si="25"/>
      </c>
      <c r="AG179">
        <f t="shared" si="26"/>
      </c>
    </row>
    <row r="180" spans="1:33" ht="12.75">
      <c r="A180">
        <v>178</v>
      </c>
      <c r="B180" t="str">
        <f t="shared" si="19"/>
        <v>11</v>
      </c>
      <c r="C180" s="1" t="s">
        <v>2448</v>
      </c>
      <c r="D180" s="1" t="s">
        <v>2225</v>
      </c>
      <c r="E180" s="1" t="s">
        <v>565</v>
      </c>
      <c r="F180" s="2" t="s">
        <v>1113</v>
      </c>
      <c r="G180" s="2" t="s">
        <v>1125</v>
      </c>
      <c r="H180" s="3" t="s">
        <v>1958</v>
      </c>
      <c r="I180" s="3" t="s">
        <v>1959</v>
      </c>
      <c r="J180" t="s">
        <v>135</v>
      </c>
      <c r="K180" t="str">
        <f t="shared" si="27"/>
        <v>A</v>
      </c>
      <c r="L180" s="60"/>
      <c r="M180" s="14"/>
      <c r="N180" s="60" t="s">
        <v>1036</v>
      </c>
      <c r="O180" s="14" t="s">
        <v>2459</v>
      </c>
      <c r="P180" s="60"/>
      <c r="Q180" s="14"/>
      <c r="R180" s="60"/>
      <c r="T180" s="62"/>
      <c r="U180" s="63"/>
      <c r="V180" s="60"/>
      <c r="W180" s="14"/>
      <c r="X180" s="60"/>
      <c r="Y180" s="14"/>
      <c r="AA180">
        <f t="shared" si="20"/>
      </c>
      <c r="AB180">
        <f t="shared" si="21"/>
      </c>
      <c r="AC180">
        <f t="shared" si="22"/>
      </c>
      <c r="AD180" t="str">
        <f t="shared" si="23"/>
        <v>11</v>
      </c>
      <c r="AE180">
        <f t="shared" si="24"/>
      </c>
      <c r="AF180">
        <f t="shared" si="25"/>
      </c>
      <c r="AG180" t="str">
        <f t="shared" si="26"/>
        <v>11</v>
      </c>
    </row>
    <row r="181" spans="1:33" ht="51">
      <c r="A181">
        <v>179</v>
      </c>
      <c r="B181" t="str">
        <f t="shared" si="19"/>
        <v>11</v>
      </c>
      <c r="C181" s="1" t="s">
        <v>2448</v>
      </c>
      <c r="D181" s="1" t="s">
        <v>1960</v>
      </c>
      <c r="E181" s="1" t="s">
        <v>1960</v>
      </c>
      <c r="F181" s="2" t="s">
        <v>343</v>
      </c>
      <c r="G181" s="2" t="s">
        <v>1125</v>
      </c>
      <c r="H181" s="3" t="s">
        <v>1961</v>
      </c>
      <c r="I181" s="3" t="s">
        <v>1962</v>
      </c>
      <c r="J181" t="s">
        <v>135</v>
      </c>
      <c r="K181" t="str">
        <f t="shared" si="27"/>
        <v>A</v>
      </c>
      <c r="L181" s="60"/>
      <c r="M181" s="14"/>
      <c r="N181" s="60"/>
      <c r="P181" s="60"/>
      <c r="Q181" s="14"/>
      <c r="R181" s="60"/>
      <c r="T181" s="62"/>
      <c r="U181" s="63"/>
      <c r="V181" s="60" t="s">
        <v>1036</v>
      </c>
      <c r="W181" t="s">
        <v>98</v>
      </c>
      <c r="X181" s="60"/>
      <c r="AA181">
        <f t="shared" si="20"/>
      </c>
      <c r="AB181">
        <f t="shared" si="21"/>
      </c>
      <c r="AC181" t="str">
        <f t="shared" si="22"/>
        <v>11</v>
      </c>
      <c r="AD181">
        <f t="shared" si="23"/>
      </c>
      <c r="AE181">
        <f t="shared" si="24"/>
      </c>
      <c r="AF181">
        <f t="shared" si="25"/>
      </c>
      <c r="AG181">
        <f t="shared" si="26"/>
      </c>
    </row>
    <row r="182" spans="1:33" ht="51">
      <c r="A182">
        <v>180</v>
      </c>
      <c r="B182" t="str">
        <f t="shared" si="19"/>
        <v>11</v>
      </c>
      <c r="C182" s="1" t="s">
        <v>2448</v>
      </c>
      <c r="D182" s="1" t="s">
        <v>1963</v>
      </c>
      <c r="E182" s="1" t="s">
        <v>1963</v>
      </c>
      <c r="F182" s="2" t="s">
        <v>343</v>
      </c>
      <c r="G182" s="2" t="s">
        <v>1125</v>
      </c>
      <c r="H182" s="3" t="s">
        <v>1961</v>
      </c>
      <c r="I182" s="3" t="s">
        <v>1962</v>
      </c>
      <c r="J182" t="s">
        <v>135</v>
      </c>
      <c r="K182" t="str">
        <f t="shared" si="27"/>
        <v>A</v>
      </c>
      <c r="L182" s="60"/>
      <c r="M182" s="14"/>
      <c r="N182" s="60"/>
      <c r="P182" s="60"/>
      <c r="Q182" s="14"/>
      <c r="R182" s="60"/>
      <c r="T182" s="62"/>
      <c r="U182" s="63"/>
      <c r="V182" s="60" t="s">
        <v>1036</v>
      </c>
      <c r="W182" t="s">
        <v>98</v>
      </c>
      <c r="X182" s="60"/>
      <c r="AA182">
        <f t="shared" si="20"/>
      </c>
      <c r="AB182">
        <f t="shared" si="21"/>
      </c>
      <c r="AC182" t="str">
        <f t="shared" si="22"/>
        <v>11</v>
      </c>
      <c r="AD182">
        <f t="shared" si="23"/>
      </c>
      <c r="AE182">
        <f t="shared" si="24"/>
      </c>
      <c r="AF182">
        <f t="shared" si="25"/>
      </c>
      <c r="AG182">
        <f t="shared" si="26"/>
      </c>
    </row>
    <row r="183" spans="1:33" ht="51">
      <c r="A183">
        <v>181</v>
      </c>
      <c r="B183" t="str">
        <f t="shared" si="19"/>
        <v>10</v>
      </c>
      <c r="C183" s="1" t="s">
        <v>2447</v>
      </c>
      <c r="D183" s="1" t="s">
        <v>1964</v>
      </c>
      <c r="E183" s="1" t="s">
        <v>1964</v>
      </c>
      <c r="F183" s="2" t="s">
        <v>343</v>
      </c>
      <c r="G183" s="2" t="s">
        <v>1125</v>
      </c>
      <c r="H183" s="3" t="s">
        <v>1965</v>
      </c>
      <c r="I183" s="3" t="s">
        <v>1966</v>
      </c>
      <c r="J183" t="s">
        <v>135</v>
      </c>
      <c r="K183" t="str">
        <f t="shared" si="27"/>
        <v>A</v>
      </c>
      <c r="L183" s="60"/>
      <c r="M183" s="14"/>
      <c r="N183" s="60" t="s">
        <v>1036</v>
      </c>
      <c r="O183" t="s">
        <v>2459</v>
      </c>
      <c r="P183" s="60"/>
      <c r="Q183" s="14"/>
      <c r="R183" s="60"/>
      <c r="T183" s="62"/>
      <c r="U183" s="63"/>
      <c r="V183" s="60"/>
      <c r="X183" s="60"/>
      <c r="AA183">
        <f t="shared" si="20"/>
      </c>
      <c r="AB183">
        <f t="shared" si="21"/>
      </c>
      <c r="AC183" t="str">
        <f t="shared" si="22"/>
        <v>10</v>
      </c>
      <c r="AD183">
        <f t="shared" si="23"/>
      </c>
      <c r="AE183">
        <f t="shared" si="24"/>
      </c>
      <c r="AF183">
        <f t="shared" si="25"/>
      </c>
      <c r="AG183">
        <f t="shared" si="26"/>
      </c>
    </row>
    <row r="184" spans="1:33" ht="409.5">
      <c r="A184">
        <v>182</v>
      </c>
      <c r="B184" t="str">
        <f t="shared" si="19"/>
        <v>8</v>
      </c>
      <c r="C184" s="1" t="s">
        <v>2446</v>
      </c>
      <c r="D184" s="1" t="s">
        <v>1967</v>
      </c>
      <c r="E184" s="1" t="s">
        <v>1967</v>
      </c>
      <c r="F184" s="2" t="s">
        <v>343</v>
      </c>
      <c r="G184" s="2" t="s">
        <v>1125</v>
      </c>
      <c r="H184" s="3" t="s">
        <v>1061</v>
      </c>
      <c r="I184" s="3" t="s">
        <v>1062</v>
      </c>
      <c r="J184" t="s">
        <v>135</v>
      </c>
      <c r="K184" t="str">
        <f t="shared" si="27"/>
        <v>A</v>
      </c>
      <c r="L184" s="60"/>
      <c r="M184" s="14"/>
      <c r="N184" s="60"/>
      <c r="P184" s="60"/>
      <c r="Q184" s="14"/>
      <c r="R184" s="60" t="s">
        <v>1036</v>
      </c>
      <c r="S184" s="14" t="s">
        <v>2491</v>
      </c>
      <c r="T184" s="62"/>
      <c r="U184" s="63"/>
      <c r="V184" s="60"/>
      <c r="X184" s="60"/>
      <c r="AA184">
        <f t="shared" si="20"/>
      </c>
      <c r="AB184">
        <f t="shared" si="21"/>
      </c>
      <c r="AC184" t="str">
        <f t="shared" si="22"/>
        <v>8.4</v>
      </c>
      <c r="AD184">
        <f t="shared" si="23"/>
      </c>
      <c r="AE184">
        <f t="shared" si="24"/>
      </c>
      <c r="AF184">
        <f t="shared" si="25"/>
      </c>
      <c r="AG184">
        <f t="shared" si="26"/>
      </c>
    </row>
    <row r="185" spans="1:33" ht="114.75">
      <c r="A185">
        <v>183</v>
      </c>
      <c r="B185" t="str">
        <f t="shared" si="19"/>
        <v>8</v>
      </c>
      <c r="C185" s="1" t="s">
        <v>2446</v>
      </c>
      <c r="D185" s="1" t="s">
        <v>1063</v>
      </c>
      <c r="E185" s="1" t="s">
        <v>1063</v>
      </c>
      <c r="F185" s="2" t="s">
        <v>343</v>
      </c>
      <c r="G185" s="2" t="s">
        <v>1125</v>
      </c>
      <c r="H185" s="3" t="s">
        <v>1064</v>
      </c>
      <c r="I185" s="3" t="s">
        <v>1065</v>
      </c>
      <c r="J185" t="s">
        <v>135</v>
      </c>
      <c r="K185" t="str">
        <f t="shared" si="27"/>
        <v>A</v>
      </c>
      <c r="L185" s="60"/>
      <c r="M185" s="14"/>
      <c r="N185" s="60"/>
      <c r="P185" s="60"/>
      <c r="Q185" s="14"/>
      <c r="R185" s="60" t="s">
        <v>1036</v>
      </c>
      <c r="S185" s="14" t="s">
        <v>2492</v>
      </c>
      <c r="T185" s="62"/>
      <c r="U185" s="63"/>
      <c r="V185" s="60"/>
      <c r="X185" s="60"/>
      <c r="AA185">
        <f t="shared" si="20"/>
      </c>
      <c r="AB185">
        <f t="shared" si="21"/>
      </c>
      <c r="AC185" t="str">
        <f t="shared" si="22"/>
        <v>8.4</v>
      </c>
      <c r="AD185">
        <f t="shared" si="23"/>
      </c>
      <c r="AE185">
        <f t="shared" si="24"/>
      </c>
      <c r="AF185">
        <f t="shared" si="25"/>
      </c>
      <c r="AG185">
        <f t="shared" si="26"/>
      </c>
    </row>
    <row r="186" spans="1:33" ht="165.75">
      <c r="A186">
        <v>184</v>
      </c>
      <c r="B186" t="str">
        <f t="shared" si="19"/>
        <v>8</v>
      </c>
      <c r="C186" s="1" t="s">
        <v>2446</v>
      </c>
      <c r="D186" s="1" t="s">
        <v>361</v>
      </c>
      <c r="E186" s="1" t="s">
        <v>361</v>
      </c>
      <c r="F186" s="2" t="s">
        <v>343</v>
      </c>
      <c r="G186" s="2" t="s">
        <v>1125</v>
      </c>
      <c r="H186" s="3" t="s">
        <v>1066</v>
      </c>
      <c r="I186" s="3" t="s">
        <v>1067</v>
      </c>
      <c r="J186" t="s">
        <v>135</v>
      </c>
      <c r="K186" t="str">
        <f t="shared" si="27"/>
        <v>A</v>
      </c>
      <c r="L186" s="60"/>
      <c r="M186" s="14"/>
      <c r="N186" s="60"/>
      <c r="P186" s="60"/>
      <c r="Q186" s="14"/>
      <c r="R186" s="60" t="s">
        <v>1036</v>
      </c>
      <c r="S186" s="14" t="s">
        <v>2492</v>
      </c>
      <c r="T186" s="62"/>
      <c r="U186" s="63"/>
      <c r="V186" s="60"/>
      <c r="X186" s="60"/>
      <c r="AA186">
        <f t="shared" si="20"/>
      </c>
      <c r="AB186">
        <f t="shared" si="21"/>
      </c>
      <c r="AC186" t="str">
        <f t="shared" si="22"/>
        <v>8.4</v>
      </c>
      <c r="AD186">
        <f t="shared" si="23"/>
      </c>
      <c r="AE186">
        <f t="shared" si="24"/>
      </c>
      <c r="AF186">
        <f t="shared" si="25"/>
      </c>
      <c r="AG186">
        <f t="shared" si="26"/>
      </c>
    </row>
    <row r="187" spans="1:33" ht="63.75">
      <c r="A187">
        <v>185</v>
      </c>
      <c r="B187" t="str">
        <f t="shared" si="19"/>
        <v>8</v>
      </c>
      <c r="C187" s="1" t="s">
        <v>2446</v>
      </c>
      <c r="D187" s="1" t="s">
        <v>361</v>
      </c>
      <c r="E187" s="1" t="s">
        <v>361</v>
      </c>
      <c r="F187" s="2" t="s">
        <v>1681</v>
      </c>
      <c r="G187" s="2" t="s">
        <v>1125</v>
      </c>
      <c r="H187" s="3" t="s">
        <v>1068</v>
      </c>
      <c r="I187" s="3" t="s">
        <v>1069</v>
      </c>
      <c r="J187" t="s">
        <v>135</v>
      </c>
      <c r="K187" t="str">
        <f t="shared" si="27"/>
        <v>A</v>
      </c>
      <c r="L187" s="60"/>
      <c r="M187" s="14"/>
      <c r="N187" s="60" t="s">
        <v>1036</v>
      </c>
      <c r="O187" s="65" t="s">
        <v>103</v>
      </c>
      <c r="P187" s="60"/>
      <c r="Q187" s="14"/>
      <c r="R187" s="60"/>
      <c r="S187" s="14"/>
      <c r="T187" s="62"/>
      <c r="U187" s="63"/>
      <c r="V187" s="60"/>
      <c r="X187" s="60"/>
      <c r="AA187">
        <f t="shared" si="20"/>
      </c>
      <c r="AB187">
        <f t="shared" si="21"/>
      </c>
      <c r="AC187">
        <f t="shared" si="22"/>
      </c>
      <c r="AD187" t="str">
        <f t="shared" si="23"/>
        <v>8.4</v>
      </c>
      <c r="AE187">
        <f t="shared" si="24"/>
      </c>
      <c r="AF187">
        <f t="shared" si="25"/>
      </c>
      <c r="AG187" t="str">
        <f t="shared" si="26"/>
        <v>8.4</v>
      </c>
    </row>
    <row r="188" spans="1:33" ht="165.75">
      <c r="A188">
        <v>186</v>
      </c>
      <c r="B188" t="str">
        <f t="shared" si="19"/>
        <v>8</v>
      </c>
      <c r="C188" s="1" t="s">
        <v>2446</v>
      </c>
      <c r="D188" s="1" t="s">
        <v>1202</v>
      </c>
      <c r="E188" s="1" t="s">
        <v>1202</v>
      </c>
      <c r="F188" s="2" t="s">
        <v>343</v>
      </c>
      <c r="G188" s="2" t="s">
        <v>1125</v>
      </c>
      <c r="H188" s="3" t="s">
        <v>1070</v>
      </c>
      <c r="I188" s="3" t="s">
        <v>1071</v>
      </c>
      <c r="J188" t="s">
        <v>135</v>
      </c>
      <c r="K188" t="str">
        <f t="shared" si="27"/>
        <v>A</v>
      </c>
      <c r="L188" s="60"/>
      <c r="M188" s="14"/>
      <c r="N188" s="60"/>
      <c r="P188" s="60"/>
      <c r="Q188" s="14"/>
      <c r="R188" s="60"/>
      <c r="T188" s="62"/>
      <c r="U188" s="63"/>
      <c r="V188" s="60" t="s">
        <v>1036</v>
      </c>
      <c r="W188" t="s">
        <v>98</v>
      </c>
      <c r="X188" s="60"/>
      <c r="AA188">
        <f t="shared" si="20"/>
      </c>
      <c r="AB188">
        <f t="shared" si="21"/>
      </c>
      <c r="AC188" t="str">
        <f t="shared" si="22"/>
        <v>8.4</v>
      </c>
      <c r="AD188">
        <f t="shared" si="23"/>
      </c>
      <c r="AE188">
        <f t="shared" si="24"/>
      </c>
      <c r="AF188">
        <f t="shared" si="25"/>
      </c>
      <c r="AG188">
        <f t="shared" si="26"/>
      </c>
    </row>
    <row r="189" spans="1:33" ht="140.25">
      <c r="A189">
        <v>187</v>
      </c>
      <c r="B189" t="str">
        <f t="shared" si="19"/>
        <v>8</v>
      </c>
      <c r="C189" s="1" t="s">
        <v>2446</v>
      </c>
      <c r="D189" s="1" t="s">
        <v>1207</v>
      </c>
      <c r="E189" s="1" t="s">
        <v>1207</v>
      </c>
      <c r="F189" s="2" t="s">
        <v>343</v>
      </c>
      <c r="G189" s="2" t="s">
        <v>1125</v>
      </c>
      <c r="H189" s="3" t="s">
        <v>1891</v>
      </c>
      <c r="I189" s="3" t="s">
        <v>1892</v>
      </c>
      <c r="J189" t="s">
        <v>135</v>
      </c>
      <c r="K189" t="str">
        <f t="shared" si="27"/>
        <v>A</v>
      </c>
      <c r="L189" s="60"/>
      <c r="M189" s="14"/>
      <c r="N189" s="60"/>
      <c r="P189" s="60"/>
      <c r="Q189" s="14"/>
      <c r="R189" s="60"/>
      <c r="T189" s="62"/>
      <c r="U189" s="63"/>
      <c r="V189" s="60" t="s">
        <v>1036</v>
      </c>
      <c r="W189" t="s">
        <v>2525</v>
      </c>
      <c r="X189" s="60"/>
      <c r="AA189">
        <f t="shared" si="20"/>
      </c>
      <c r="AB189">
        <f t="shared" si="21"/>
      </c>
      <c r="AC189" t="str">
        <f t="shared" si="22"/>
        <v>8.4</v>
      </c>
      <c r="AD189">
        <f t="shared" si="23"/>
      </c>
      <c r="AE189">
        <f t="shared" si="24"/>
      </c>
      <c r="AF189">
        <f t="shared" si="25"/>
      </c>
      <c r="AG189">
        <f t="shared" si="26"/>
      </c>
    </row>
    <row r="190" spans="1:33" ht="140.25">
      <c r="A190">
        <v>188</v>
      </c>
      <c r="B190" t="str">
        <f t="shared" si="19"/>
        <v>8</v>
      </c>
      <c r="C190" s="1" t="s">
        <v>2446</v>
      </c>
      <c r="D190" s="1" t="s">
        <v>1893</v>
      </c>
      <c r="E190" s="1" t="s">
        <v>1893</v>
      </c>
      <c r="F190" s="2" t="s">
        <v>343</v>
      </c>
      <c r="G190" s="2" t="s">
        <v>1125</v>
      </c>
      <c r="H190" s="3" t="s">
        <v>1894</v>
      </c>
      <c r="I190" s="3" t="s">
        <v>1895</v>
      </c>
      <c r="J190" t="s">
        <v>135</v>
      </c>
      <c r="K190" t="str">
        <f t="shared" si="27"/>
        <v>A</v>
      </c>
      <c r="L190" s="60"/>
      <c r="M190" s="14"/>
      <c r="N190" s="60"/>
      <c r="P190" s="60"/>
      <c r="Q190" s="14"/>
      <c r="R190" s="60"/>
      <c r="T190" s="62"/>
      <c r="U190" s="63"/>
      <c r="V190" s="60" t="s">
        <v>1036</v>
      </c>
      <c r="W190" t="s">
        <v>98</v>
      </c>
      <c r="X190" s="60"/>
      <c r="AA190">
        <f t="shared" si="20"/>
      </c>
      <c r="AB190">
        <f t="shared" si="21"/>
      </c>
      <c r="AC190" t="str">
        <f t="shared" si="22"/>
        <v>8.4</v>
      </c>
      <c r="AD190">
        <f t="shared" si="23"/>
      </c>
      <c r="AE190">
        <f t="shared" si="24"/>
      </c>
      <c r="AF190">
        <f t="shared" si="25"/>
      </c>
      <c r="AG190">
        <f t="shared" si="26"/>
      </c>
    </row>
    <row r="191" spans="1:33" ht="51">
      <c r="A191">
        <v>189</v>
      </c>
      <c r="B191" t="str">
        <f t="shared" si="19"/>
        <v>8</v>
      </c>
      <c r="C191" s="1" t="s">
        <v>429</v>
      </c>
      <c r="D191" s="1" t="s">
        <v>1896</v>
      </c>
      <c r="E191" s="1" t="s">
        <v>1896</v>
      </c>
      <c r="F191" s="2" t="s">
        <v>343</v>
      </c>
      <c r="G191" s="2" t="s">
        <v>1125</v>
      </c>
      <c r="H191" s="3" t="s">
        <v>1897</v>
      </c>
      <c r="I191" s="3" t="s">
        <v>1898</v>
      </c>
      <c r="J191" t="s">
        <v>135</v>
      </c>
      <c r="K191" t="str">
        <f t="shared" si="27"/>
        <v>A</v>
      </c>
      <c r="L191" s="60"/>
      <c r="M191" s="14"/>
      <c r="N191" s="60"/>
      <c r="P191" s="60" t="s">
        <v>1036</v>
      </c>
      <c r="Q191" s="14" t="s">
        <v>2513</v>
      </c>
      <c r="R191" s="60"/>
      <c r="T191" s="62"/>
      <c r="U191" s="63"/>
      <c r="V191" s="60"/>
      <c r="X191" s="60"/>
      <c r="AA191">
        <f t="shared" si="20"/>
      </c>
      <c r="AB191">
        <f t="shared" si="21"/>
      </c>
      <c r="AC191" t="str">
        <f t="shared" si="22"/>
        <v>8.5</v>
      </c>
      <c r="AD191">
        <f t="shared" si="23"/>
      </c>
      <c r="AE191">
        <f t="shared" si="24"/>
      </c>
      <c r="AF191">
        <f t="shared" si="25"/>
      </c>
      <c r="AG191">
        <f t="shared" si="26"/>
      </c>
    </row>
    <row r="192" spans="1:33" ht="331.5">
      <c r="A192">
        <v>190</v>
      </c>
      <c r="B192" t="str">
        <f t="shared" si="19"/>
        <v>8</v>
      </c>
      <c r="C192" s="1" t="s">
        <v>429</v>
      </c>
      <c r="D192" s="1" t="s">
        <v>1899</v>
      </c>
      <c r="E192" s="1" t="s">
        <v>1899</v>
      </c>
      <c r="F192" s="2" t="s">
        <v>343</v>
      </c>
      <c r="G192" s="2" t="s">
        <v>1125</v>
      </c>
      <c r="H192" s="3" t="s">
        <v>1900</v>
      </c>
      <c r="I192" s="3" t="s">
        <v>1901</v>
      </c>
      <c r="J192" t="s">
        <v>135</v>
      </c>
      <c r="K192" t="str">
        <f t="shared" si="27"/>
        <v>R</v>
      </c>
      <c r="L192" s="60"/>
      <c r="M192" s="14"/>
      <c r="N192" s="60"/>
      <c r="P192" s="60" t="s">
        <v>2469</v>
      </c>
      <c r="Q192" s="14" t="s">
        <v>2514</v>
      </c>
      <c r="R192" s="60"/>
      <c r="T192" s="62"/>
      <c r="U192" s="63"/>
      <c r="V192" s="60"/>
      <c r="X192" s="60"/>
      <c r="AA192">
        <f t="shared" si="20"/>
      </c>
      <c r="AB192" t="str">
        <f t="shared" si="21"/>
        <v>8.5</v>
      </c>
      <c r="AC192">
        <f t="shared" si="22"/>
      </c>
      <c r="AD192">
        <f t="shared" si="23"/>
      </c>
      <c r="AE192">
        <f t="shared" si="24"/>
      </c>
      <c r="AF192">
        <f t="shared" si="25"/>
      </c>
      <c r="AG192">
        <f t="shared" si="26"/>
      </c>
    </row>
    <row r="193" spans="1:33" ht="191.25">
      <c r="A193">
        <v>191</v>
      </c>
      <c r="B193" t="str">
        <f t="shared" si="19"/>
        <v>8</v>
      </c>
      <c r="C193" s="1" t="s">
        <v>2446</v>
      </c>
      <c r="D193" s="1" t="s">
        <v>514</v>
      </c>
      <c r="E193" s="1" t="s">
        <v>514</v>
      </c>
      <c r="F193" s="2" t="s">
        <v>343</v>
      </c>
      <c r="G193" s="2" t="s">
        <v>1125</v>
      </c>
      <c r="H193" s="3" t="s">
        <v>1902</v>
      </c>
      <c r="I193" s="3" t="s">
        <v>2045</v>
      </c>
      <c r="J193" t="s">
        <v>135</v>
      </c>
      <c r="K193" t="str">
        <f t="shared" si="27"/>
        <v>A</v>
      </c>
      <c r="L193" s="60"/>
      <c r="M193" s="14"/>
      <c r="N193" s="60"/>
      <c r="P193" s="60"/>
      <c r="Q193" s="14"/>
      <c r="R193" s="60"/>
      <c r="T193" s="62"/>
      <c r="U193" s="63"/>
      <c r="V193" s="60" t="s">
        <v>1036</v>
      </c>
      <c r="W193" t="s">
        <v>98</v>
      </c>
      <c r="X193" s="60"/>
      <c r="AA193">
        <f t="shared" si="20"/>
      </c>
      <c r="AB193">
        <f t="shared" si="21"/>
      </c>
      <c r="AC193" t="str">
        <f t="shared" si="22"/>
        <v>8.4</v>
      </c>
      <c r="AD193">
        <f t="shared" si="23"/>
      </c>
      <c r="AE193">
        <f t="shared" si="24"/>
      </c>
      <c r="AF193">
        <f t="shared" si="25"/>
      </c>
      <c r="AG193">
        <f t="shared" si="26"/>
      </c>
    </row>
    <row r="194" spans="1:33" ht="76.5">
      <c r="A194">
        <v>192</v>
      </c>
      <c r="B194" t="str">
        <f t="shared" si="19"/>
        <v>8</v>
      </c>
      <c r="C194" s="1" t="s">
        <v>429</v>
      </c>
      <c r="D194" s="1" t="s">
        <v>1685</v>
      </c>
      <c r="E194" s="1" t="s">
        <v>1210</v>
      </c>
      <c r="F194" s="2" t="s">
        <v>343</v>
      </c>
      <c r="G194" s="2" t="s">
        <v>1125</v>
      </c>
      <c r="H194" s="3" t="s">
        <v>2046</v>
      </c>
      <c r="I194" s="3" t="s">
        <v>2047</v>
      </c>
      <c r="J194" t="s">
        <v>135</v>
      </c>
      <c r="K194" t="str">
        <f t="shared" si="27"/>
        <v>A</v>
      </c>
      <c r="L194" s="60"/>
      <c r="M194" s="14"/>
      <c r="N194" s="60"/>
      <c r="P194" s="60" t="s">
        <v>1036</v>
      </c>
      <c r="Q194" s="14" t="s">
        <v>2515</v>
      </c>
      <c r="R194" s="60"/>
      <c r="T194" s="62"/>
      <c r="U194" s="63"/>
      <c r="V194" s="60"/>
      <c r="X194" s="60"/>
      <c r="AA194">
        <f t="shared" si="20"/>
      </c>
      <c r="AB194">
        <f t="shared" si="21"/>
      </c>
      <c r="AC194" t="str">
        <f t="shared" si="22"/>
        <v>8.5</v>
      </c>
      <c r="AD194">
        <f t="shared" si="23"/>
      </c>
      <c r="AE194">
        <f t="shared" si="24"/>
      </c>
      <c r="AF194">
        <f t="shared" si="25"/>
      </c>
      <c r="AG194">
        <f t="shared" si="26"/>
      </c>
    </row>
    <row r="195" spans="1:33" ht="89.25">
      <c r="A195">
        <v>193</v>
      </c>
      <c r="B195" t="str">
        <f aca="true" t="shared" si="28" ref="B195:B258">+LEFT(D195,IF(ISERR(FIND(".",D195)),1,IF(FIND(".",D195)=3,2,1)))</f>
        <v>8</v>
      </c>
      <c r="C195" s="1" t="s">
        <v>429</v>
      </c>
      <c r="D195" s="1" t="s">
        <v>1685</v>
      </c>
      <c r="E195" s="1" t="s">
        <v>1210</v>
      </c>
      <c r="F195" s="2" t="s">
        <v>343</v>
      </c>
      <c r="G195" s="2" t="s">
        <v>1125</v>
      </c>
      <c r="H195" s="3" t="s">
        <v>2048</v>
      </c>
      <c r="I195" s="3" t="s">
        <v>2049</v>
      </c>
      <c r="J195" t="s">
        <v>135</v>
      </c>
      <c r="K195" t="str">
        <f t="shared" si="27"/>
        <v>A</v>
      </c>
      <c r="L195" s="60"/>
      <c r="M195" s="14"/>
      <c r="N195" s="60"/>
      <c r="P195" s="60" t="s">
        <v>1036</v>
      </c>
      <c r="Q195" s="14" t="s">
        <v>2516</v>
      </c>
      <c r="R195" s="60"/>
      <c r="T195" s="62"/>
      <c r="U195" s="63"/>
      <c r="V195" s="60"/>
      <c r="X195" s="60"/>
      <c r="AA195">
        <f t="shared" si="20"/>
      </c>
      <c r="AB195">
        <f t="shared" si="21"/>
      </c>
      <c r="AC195" t="str">
        <f t="shared" si="22"/>
        <v>8.5</v>
      </c>
      <c r="AD195">
        <f t="shared" si="23"/>
      </c>
      <c r="AE195">
        <f t="shared" si="24"/>
      </c>
      <c r="AF195">
        <f t="shared" si="25"/>
      </c>
      <c r="AG195">
        <f t="shared" si="26"/>
      </c>
    </row>
    <row r="196" spans="1:33" ht="102">
      <c r="A196">
        <v>194</v>
      </c>
      <c r="B196" t="str">
        <f t="shared" si="28"/>
        <v>8</v>
      </c>
      <c r="C196" s="1" t="s">
        <v>429</v>
      </c>
      <c r="D196" s="1" t="s">
        <v>1685</v>
      </c>
      <c r="E196" s="1" t="s">
        <v>1210</v>
      </c>
      <c r="F196" s="2" t="s">
        <v>343</v>
      </c>
      <c r="G196" s="2" t="s">
        <v>1125</v>
      </c>
      <c r="H196" s="3" t="s">
        <v>2050</v>
      </c>
      <c r="I196" s="3" t="s">
        <v>2051</v>
      </c>
      <c r="J196" t="s">
        <v>135</v>
      </c>
      <c r="K196" t="str">
        <f t="shared" si="27"/>
        <v>R</v>
      </c>
      <c r="L196" s="60"/>
      <c r="M196" s="14"/>
      <c r="N196" s="60"/>
      <c r="P196" s="60" t="s">
        <v>2469</v>
      </c>
      <c r="Q196" s="14" t="s">
        <v>2517</v>
      </c>
      <c r="R196" s="60"/>
      <c r="T196" s="62"/>
      <c r="U196" s="63"/>
      <c r="V196" s="60"/>
      <c r="X196" s="60"/>
      <c r="AA196">
        <f aca="true" t="shared" si="29" ref="AA196:AA259">CONCATENATE(IF((F196="T")*AND(M196&lt;&gt;"")*AND(L196=""),C196,""),IF((F196="T")*AND(O196&lt;&gt;"")*AND(N196=""),C196,""),IF((F196="T")*AND(Q196&lt;&gt;"")*AND(P196=""),C196,""),IF((F196="T")*AND(S196&lt;&gt;"")*AND(R196=""),C196,""),IF((F196="T")*AND(U196&lt;&gt;"")*AND(T196=""),C196,""),IF((F196="T")*AND(W196&lt;&gt;"")*AND(V196=""),C196,""),IF((F196="T")*AND(Y196&lt;&gt;"")*AND(X196=""),C196,""))</f>
      </c>
      <c r="AB196" t="str">
        <f aca="true" t="shared" si="30" ref="AB196:AB259">CONCATENATE(IF((F196="T")*AND(L196="R"),C196,""),IF((F196="T")*AND(N196="R")*AND(L196=""),C196,""),IF((F196="T")*AND(P196="R")*AND(L196="")*AND(N196=""),C196,""),IF((F196="T")*AND(R196="R")*AND(L196="")*AND(N196="")*AND(P196=""),C196,""),IF((F196="T")*AND(T196="R")*AND(L196="")*AND(N196="")*AND(P196="")*AND(R196=""),C196,""),IF((F196="T")*AND(V196="R")*AND(L196="")*AND(N196="")*AND(P196="")*AND(R196="")*AND(T196=""),C196,""),IF((F196="T")*AND(X196="R")*AND(L196="")*AND(N196="")*AND(P196="")*AND(R196="")*AND(T196="")*AND(V196=""),C196,""))</f>
        <v>8.5</v>
      </c>
      <c r="AC196">
        <f aca="true" t="shared" si="31" ref="AC196:AC259">CONCATENATE(IF((F196="T")*AND(L196="A"),C196,""),IF((F196="T")*AND(N196="A")*AND(L196=""),C196,""),IF((F196="T")*AND(P196="A")*AND(L196="")*AND(N196=""),C196,""),IF((F196="T")*AND(R196="A")*AND(L196="")*AND(N196="")*AND(P196=""),C196,""),IF((F196="T")*AND(T196="A")*AND(L196="")*AND(N196="")*AND(P196="")*AND(R196=""),C196,""),IF((F196="T")*AND(V196="A")*AND(L196="")*AND(N196="")*AND(P196="")*AND(R196="")*AND(T196=""),C196,""),IF((F196="T")*AND(X196="A")*AND(L196="")*AND(N196="")*AND(P196="")*AND(R196="")*AND(T196="")*AND(V196=""),C196,""))</f>
      </c>
      <c r="AD196">
        <f aca="true" t="shared" si="32" ref="AD196:AD259">IF(F196="E",C196,"")</f>
      </c>
      <c r="AE196">
        <f aca="true" t="shared" si="33" ref="AE196:AE259">CONCATENATE(IF((F196="E")*AND(M196&lt;&gt;"")*AND(L196=""),AD196,""),IF((F196="E")*AND(O196&lt;&gt;"")*AND(N196=""),AD196,""),IF((F196="E")*AND(Q196&lt;&gt;"")*AND(P196=""),AD196,""),IF((F196="E")*AND(S196&lt;&gt;"")*AND(R196=""),AD196,""),IF((F196="E")*AND(U196&lt;&gt;"")*AND(T196=""),AD196,""),IF((F196="E")*AND(W196&lt;&gt;"")*AND(V196=""),AD196,""),IF((F196="E")*AND(Y196&lt;&gt;"")*AND(X196=""),AD196,""))</f>
      </c>
      <c r="AF196">
        <f aca="true" t="shared" si="34" ref="AF196:AF259">CONCATENATE(IF((F196="E")*AND(L196="R"),AD196,""),IF((F196="E")*AND(N196="R")*AND(L196=""),AD196,""),IF((F196="E")*AND(P196="R")*AND(N196="")*AND(L196=""),AD196,""),IF((F196="E")*AND(R196="R")*AND(L196="")*AND(N196="")*AND(P196=""),AD196,""),IF((F196="E")*AND(T196="R")*AND(L196="")*AND(N196="")*AND(P196="")*AND(R196=""),AD196,""),IF((F196="E")*AND(V196="R")*AND(L196="")*AND(N196="")*AND(P196="")*AND(R196="")*AND(T196=""),AD196,""),IF((F196="E")*AND(X196="R")*AND(L196="")*AND(N196="")*AND(P196="")*AND(R196="")*AND(T196="")*AND(V196=""),AD196,""))</f>
      </c>
      <c r="AG196">
        <f aca="true" t="shared" si="35" ref="AG196:AG259">CONCATENATE(IF((F196="E")*AND(L196="A"),AD196,""),IF((F196="E")*AND(N196="A")*AND(L196=""),AD196,""),IF((F196="E")*AND(P196="A")*AND(L196="")*AND(N196=""),AD196,""),IF((F196="E")*AND(R196="A")*AND(L196="")*AND(N196="")*AND(P196=""),AD196,""),IF((F196="E")*AND(T196="A")*AND(L196="")*AND(N196="")*AND(P196="")*AND(R196=""),AD196,""),IF((F196="E")*AND(V196="A")*AND(L196="")*AND(N196="")*AND(P196="")*AND(R196="")*AND(T196=""),AD196,""),IF((F196="E")*AND(X196="A")*AND(L196="")*AND(N196="")*AND(P196="")*AND(R196="")*AND(T196="")*AND(V196=""),AD196,""))</f>
      </c>
    </row>
    <row r="197" spans="1:33" ht="153">
      <c r="A197">
        <v>195</v>
      </c>
      <c r="B197" t="str">
        <f t="shared" si="28"/>
        <v>8</v>
      </c>
      <c r="C197" s="1" t="s">
        <v>429</v>
      </c>
      <c r="D197" s="1" t="s">
        <v>1428</v>
      </c>
      <c r="E197" s="1" t="s">
        <v>1428</v>
      </c>
      <c r="F197" s="2" t="s">
        <v>343</v>
      </c>
      <c r="G197" s="2" t="s">
        <v>1125</v>
      </c>
      <c r="H197" s="3" t="s">
        <v>2052</v>
      </c>
      <c r="I197" s="3" t="s">
        <v>1395</v>
      </c>
      <c r="J197" t="s">
        <v>135</v>
      </c>
      <c r="K197" t="str">
        <f t="shared" si="27"/>
        <v>A</v>
      </c>
      <c r="L197" s="60"/>
      <c r="M197" s="14"/>
      <c r="N197" s="60"/>
      <c r="P197" s="60" t="s">
        <v>1036</v>
      </c>
      <c r="Q197" s="14" t="s">
        <v>2518</v>
      </c>
      <c r="R197" s="60"/>
      <c r="T197" s="62"/>
      <c r="U197" s="63"/>
      <c r="V197" s="60"/>
      <c r="X197" s="60"/>
      <c r="AA197">
        <f t="shared" si="29"/>
      </c>
      <c r="AB197">
        <f t="shared" si="30"/>
      </c>
      <c r="AC197" t="str">
        <f t="shared" si="31"/>
        <v>8.5</v>
      </c>
      <c r="AD197">
        <f t="shared" si="32"/>
      </c>
      <c r="AE197">
        <f t="shared" si="33"/>
      </c>
      <c r="AF197">
        <f t="shared" si="34"/>
      </c>
      <c r="AG197">
        <f t="shared" si="35"/>
      </c>
    </row>
    <row r="198" spans="1:33" ht="102">
      <c r="A198">
        <v>196</v>
      </c>
      <c r="B198" t="str">
        <f t="shared" si="28"/>
        <v>8</v>
      </c>
      <c r="C198" s="1" t="s">
        <v>429</v>
      </c>
      <c r="D198" s="1" t="s">
        <v>2053</v>
      </c>
      <c r="E198" s="1" t="s">
        <v>2053</v>
      </c>
      <c r="F198" s="2" t="s">
        <v>343</v>
      </c>
      <c r="G198" s="2" t="s">
        <v>1125</v>
      </c>
      <c r="H198" s="3" t="s">
        <v>1933</v>
      </c>
      <c r="I198" s="3" t="s">
        <v>1934</v>
      </c>
      <c r="J198" t="s">
        <v>135</v>
      </c>
      <c r="K198" t="str">
        <f t="shared" si="27"/>
        <v>A</v>
      </c>
      <c r="L198" s="60"/>
      <c r="M198" s="14"/>
      <c r="N198" s="60"/>
      <c r="P198" s="60" t="s">
        <v>1036</v>
      </c>
      <c r="Q198" s="14" t="s">
        <v>2519</v>
      </c>
      <c r="R198" s="60"/>
      <c r="T198" s="62"/>
      <c r="U198" s="63"/>
      <c r="V198" s="60"/>
      <c r="X198" s="60"/>
      <c r="AA198">
        <f t="shared" si="29"/>
      </c>
      <c r="AB198">
        <f t="shared" si="30"/>
      </c>
      <c r="AC198" t="str">
        <f t="shared" si="31"/>
        <v>8.5</v>
      </c>
      <c r="AD198">
        <f t="shared" si="32"/>
      </c>
      <c r="AE198">
        <f t="shared" si="33"/>
      </c>
      <c r="AF198">
        <f t="shared" si="34"/>
      </c>
      <c r="AG198">
        <f t="shared" si="35"/>
      </c>
    </row>
    <row r="199" spans="1:33" ht="89.25">
      <c r="A199">
        <v>197</v>
      </c>
      <c r="B199" t="str">
        <f t="shared" si="28"/>
        <v>8</v>
      </c>
      <c r="C199" s="1" t="s">
        <v>429</v>
      </c>
      <c r="D199" s="1" t="s">
        <v>559</v>
      </c>
      <c r="E199" s="1" t="s">
        <v>559</v>
      </c>
      <c r="F199" s="2" t="s">
        <v>343</v>
      </c>
      <c r="G199" s="2" t="s">
        <v>1125</v>
      </c>
      <c r="H199" s="3" t="s">
        <v>1935</v>
      </c>
      <c r="I199" s="3" t="s">
        <v>1936</v>
      </c>
      <c r="J199" t="s">
        <v>135</v>
      </c>
      <c r="K199" t="str">
        <f t="shared" si="27"/>
        <v>A</v>
      </c>
      <c r="L199" s="60"/>
      <c r="M199" s="14"/>
      <c r="N199" s="60"/>
      <c r="P199" s="60" t="s">
        <v>1036</v>
      </c>
      <c r="Q199" s="14" t="s">
        <v>2520</v>
      </c>
      <c r="R199" s="60"/>
      <c r="T199" s="62"/>
      <c r="U199" s="63"/>
      <c r="V199" s="60"/>
      <c r="X199" s="60"/>
      <c r="AA199">
        <f t="shared" si="29"/>
      </c>
      <c r="AB199">
        <f t="shared" si="30"/>
      </c>
      <c r="AC199" t="str">
        <f t="shared" si="31"/>
        <v>8.5</v>
      </c>
      <c r="AD199">
        <f t="shared" si="32"/>
      </c>
      <c r="AE199">
        <f t="shared" si="33"/>
      </c>
      <c r="AF199">
        <f t="shared" si="34"/>
      </c>
      <c r="AG199">
        <f t="shared" si="35"/>
      </c>
    </row>
    <row r="200" spans="1:33" ht="76.5">
      <c r="A200">
        <v>198</v>
      </c>
      <c r="B200" t="str">
        <f t="shared" si="28"/>
        <v>8</v>
      </c>
      <c r="C200" s="1" t="s">
        <v>429</v>
      </c>
      <c r="D200" s="1" t="s">
        <v>1937</v>
      </c>
      <c r="E200" s="1" t="s">
        <v>1937</v>
      </c>
      <c r="F200" s="2" t="s">
        <v>343</v>
      </c>
      <c r="G200" s="2" t="s">
        <v>1125</v>
      </c>
      <c r="H200" s="3" t="s">
        <v>1938</v>
      </c>
      <c r="I200" s="3" t="s">
        <v>1939</v>
      </c>
      <c r="J200" t="s">
        <v>135</v>
      </c>
      <c r="K200" t="str">
        <f t="shared" si="27"/>
        <v>A</v>
      </c>
      <c r="L200" s="60"/>
      <c r="M200" s="14"/>
      <c r="N200" s="60"/>
      <c r="P200" s="60" t="s">
        <v>1036</v>
      </c>
      <c r="Q200" s="14" t="s">
        <v>2521</v>
      </c>
      <c r="R200" s="60"/>
      <c r="T200" s="62"/>
      <c r="U200" s="63"/>
      <c r="V200" s="60"/>
      <c r="X200" s="60"/>
      <c r="AA200">
        <f t="shared" si="29"/>
      </c>
      <c r="AB200">
        <f t="shared" si="30"/>
      </c>
      <c r="AC200" t="str">
        <f t="shared" si="31"/>
        <v>8.5</v>
      </c>
      <c r="AD200">
        <f t="shared" si="32"/>
      </c>
      <c r="AE200">
        <f t="shared" si="33"/>
      </c>
      <c r="AF200">
        <f t="shared" si="34"/>
      </c>
      <c r="AG200">
        <f t="shared" si="35"/>
      </c>
    </row>
    <row r="201" spans="1:33" ht="127.5">
      <c r="A201">
        <v>199</v>
      </c>
      <c r="B201" t="str">
        <f t="shared" si="28"/>
        <v>8</v>
      </c>
      <c r="C201" s="1" t="s">
        <v>429</v>
      </c>
      <c r="D201" s="1" t="s">
        <v>1940</v>
      </c>
      <c r="E201" s="1" t="s">
        <v>1940</v>
      </c>
      <c r="F201" s="2" t="s">
        <v>343</v>
      </c>
      <c r="G201" s="2" t="s">
        <v>1125</v>
      </c>
      <c r="H201" s="3" t="s">
        <v>1145</v>
      </c>
      <c r="I201" s="3" t="s">
        <v>328</v>
      </c>
      <c r="J201" t="s">
        <v>135</v>
      </c>
      <c r="K201" t="str">
        <f t="shared" si="27"/>
        <v>A</v>
      </c>
      <c r="L201" s="60"/>
      <c r="M201" s="14"/>
      <c r="N201" s="60"/>
      <c r="P201" s="60" t="s">
        <v>1036</v>
      </c>
      <c r="Q201" s="14" t="s">
        <v>2521</v>
      </c>
      <c r="R201" s="60"/>
      <c r="T201" s="62"/>
      <c r="U201" s="63"/>
      <c r="V201" s="60"/>
      <c r="X201" s="60"/>
      <c r="AA201">
        <f t="shared" si="29"/>
      </c>
      <c r="AB201">
        <f t="shared" si="30"/>
      </c>
      <c r="AC201" t="str">
        <f t="shared" si="31"/>
        <v>8.5</v>
      </c>
      <c r="AD201">
        <f t="shared" si="32"/>
      </c>
      <c r="AE201">
        <f t="shared" si="33"/>
      </c>
      <c r="AF201">
        <f t="shared" si="34"/>
      </c>
      <c r="AG201">
        <f t="shared" si="35"/>
      </c>
    </row>
    <row r="202" spans="1:33" ht="89.25">
      <c r="A202">
        <v>200</v>
      </c>
      <c r="B202" t="str">
        <f t="shared" si="28"/>
        <v>8</v>
      </c>
      <c r="C202" s="1" t="s">
        <v>2450</v>
      </c>
      <c r="D202" s="1" t="s">
        <v>1165</v>
      </c>
      <c r="E202" s="1" t="s">
        <v>556</v>
      </c>
      <c r="F202" s="2" t="s">
        <v>343</v>
      </c>
      <c r="G202" s="2" t="s">
        <v>1125</v>
      </c>
      <c r="H202" s="3" t="s">
        <v>329</v>
      </c>
      <c r="I202" s="3" t="s">
        <v>330</v>
      </c>
      <c r="J202" t="s">
        <v>135</v>
      </c>
      <c r="K202" t="str">
        <f t="shared" si="27"/>
        <v>A</v>
      </c>
      <c r="L202" s="60"/>
      <c r="M202" s="14"/>
      <c r="N202" s="60" t="s">
        <v>1036</v>
      </c>
      <c r="O202" t="s">
        <v>2459</v>
      </c>
      <c r="P202" s="60"/>
      <c r="Q202" s="14"/>
      <c r="R202" s="60"/>
      <c r="T202" s="62"/>
      <c r="U202" s="63"/>
      <c r="V202" s="60"/>
      <c r="X202" s="60"/>
      <c r="AA202">
        <f t="shared" si="29"/>
      </c>
      <c r="AB202">
        <f t="shared" si="30"/>
      </c>
      <c r="AC202" t="str">
        <f t="shared" si="31"/>
        <v>8.7</v>
      </c>
      <c r="AD202">
        <f t="shared" si="32"/>
      </c>
      <c r="AE202">
        <f t="shared" si="33"/>
      </c>
      <c r="AF202">
        <f t="shared" si="34"/>
      </c>
      <c r="AG202">
        <f t="shared" si="35"/>
      </c>
    </row>
    <row r="203" spans="1:33" ht="38.25">
      <c r="A203">
        <v>201</v>
      </c>
      <c r="B203" t="str">
        <f t="shared" si="28"/>
        <v>8</v>
      </c>
      <c r="C203" s="1" t="s">
        <v>2450</v>
      </c>
      <c r="D203" s="1" t="s">
        <v>1165</v>
      </c>
      <c r="E203" s="1" t="s">
        <v>556</v>
      </c>
      <c r="F203" s="2" t="s">
        <v>343</v>
      </c>
      <c r="G203" s="2" t="s">
        <v>1125</v>
      </c>
      <c r="H203" s="3" t="s">
        <v>331</v>
      </c>
      <c r="I203" s="3" t="s">
        <v>332</v>
      </c>
      <c r="J203" t="s">
        <v>135</v>
      </c>
      <c r="K203" t="str">
        <f t="shared" si="27"/>
        <v>A</v>
      </c>
      <c r="L203" s="60"/>
      <c r="M203" s="14"/>
      <c r="N203" s="60" t="s">
        <v>1036</v>
      </c>
      <c r="O203" t="s">
        <v>294</v>
      </c>
      <c r="P203" s="60"/>
      <c r="Q203" s="14"/>
      <c r="R203" s="60"/>
      <c r="T203" s="62"/>
      <c r="U203" s="63"/>
      <c r="V203" s="60"/>
      <c r="X203" s="60"/>
      <c r="AA203">
        <f t="shared" si="29"/>
      </c>
      <c r="AB203">
        <f t="shared" si="30"/>
      </c>
      <c r="AC203" t="str">
        <f t="shared" si="31"/>
        <v>8.7</v>
      </c>
      <c r="AD203">
        <f t="shared" si="32"/>
      </c>
      <c r="AE203">
        <f t="shared" si="33"/>
      </c>
      <c r="AF203">
        <f t="shared" si="34"/>
      </c>
      <c r="AG203">
        <f t="shared" si="35"/>
      </c>
    </row>
    <row r="204" spans="1:33" ht="153">
      <c r="A204">
        <v>202</v>
      </c>
      <c r="B204" t="str">
        <f t="shared" si="28"/>
        <v>8</v>
      </c>
      <c r="C204" s="1" t="s">
        <v>2450</v>
      </c>
      <c r="D204" s="1" t="s">
        <v>1165</v>
      </c>
      <c r="E204" s="1" t="s">
        <v>556</v>
      </c>
      <c r="F204" s="2" t="s">
        <v>343</v>
      </c>
      <c r="G204" s="2" t="s">
        <v>1125</v>
      </c>
      <c r="H204" s="3" t="s">
        <v>1131</v>
      </c>
      <c r="I204" s="3" t="s">
        <v>1132</v>
      </c>
      <c r="J204" t="s">
        <v>135</v>
      </c>
      <c r="K204" t="str">
        <f t="shared" si="27"/>
        <v>A</v>
      </c>
      <c r="L204" s="60"/>
      <c r="M204" s="14"/>
      <c r="N204" s="60" t="s">
        <v>1036</v>
      </c>
      <c r="O204" s="14" t="s">
        <v>2530</v>
      </c>
      <c r="P204" s="60"/>
      <c r="Q204" s="14"/>
      <c r="R204" s="60"/>
      <c r="T204" s="62"/>
      <c r="U204" s="63"/>
      <c r="V204" s="60"/>
      <c r="X204" s="60"/>
      <c r="AA204">
        <f t="shared" si="29"/>
      </c>
      <c r="AB204">
        <f t="shared" si="30"/>
      </c>
      <c r="AC204" t="str">
        <f t="shared" si="31"/>
        <v>8.7</v>
      </c>
      <c r="AD204">
        <f t="shared" si="32"/>
      </c>
      <c r="AE204">
        <f t="shared" si="33"/>
      </c>
      <c r="AF204">
        <f t="shared" si="34"/>
      </c>
      <c r="AG204">
        <f t="shared" si="35"/>
      </c>
    </row>
    <row r="205" spans="1:33" ht="38.25">
      <c r="A205">
        <v>203</v>
      </c>
      <c r="B205" t="str">
        <f t="shared" si="28"/>
        <v>8</v>
      </c>
      <c r="C205" s="1" t="s">
        <v>2450</v>
      </c>
      <c r="D205" s="1" t="s">
        <v>1165</v>
      </c>
      <c r="E205" s="1" t="s">
        <v>556</v>
      </c>
      <c r="F205" s="2" t="s">
        <v>343</v>
      </c>
      <c r="G205" s="2" t="s">
        <v>1125</v>
      </c>
      <c r="H205" s="3" t="s">
        <v>1133</v>
      </c>
      <c r="I205" s="3" t="s">
        <v>1134</v>
      </c>
      <c r="J205" t="s">
        <v>135</v>
      </c>
      <c r="K205" t="str">
        <f t="shared" si="27"/>
        <v>A</v>
      </c>
      <c r="L205" s="60"/>
      <c r="M205" s="14"/>
      <c r="N205" s="60" t="s">
        <v>1036</v>
      </c>
      <c r="O205" t="s">
        <v>2459</v>
      </c>
      <c r="P205" s="60"/>
      <c r="Q205" s="14"/>
      <c r="R205" s="60"/>
      <c r="T205" s="62"/>
      <c r="U205" s="63"/>
      <c r="V205" s="60"/>
      <c r="X205" s="60"/>
      <c r="AA205">
        <f t="shared" si="29"/>
      </c>
      <c r="AB205">
        <f t="shared" si="30"/>
      </c>
      <c r="AC205" t="str">
        <f t="shared" si="31"/>
        <v>8.7</v>
      </c>
      <c r="AD205">
        <f t="shared" si="32"/>
      </c>
      <c r="AE205">
        <f t="shared" si="33"/>
      </c>
      <c r="AF205">
        <f t="shared" si="34"/>
      </c>
      <c r="AG205">
        <f t="shared" si="35"/>
      </c>
    </row>
    <row r="206" spans="1:33" ht="51">
      <c r="A206">
        <v>204</v>
      </c>
      <c r="B206" t="str">
        <f t="shared" si="28"/>
        <v>8</v>
      </c>
      <c r="C206" s="1" t="s">
        <v>2450</v>
      </c>
      <c r="D206" s="1" t="s">
        <v>1165</v>
      </c>
      <c r="E206" s="1" t="s">
        <v>556</v>
      </c>
      <c r="F206" s="2" t="s">
        <v>343</v>
      </c>
      <c r="G206" s="2" t="s">
        <v>1125</v>
      </c>
      <c r="H206" s="3" t="s">
        <v>1135</v>
      </c>
      <c r="I206" s="3" t="s">
        <v>1136</v>
      </c>
      <c r="J206" t="s">
        <v>135</v>
      </c>
      <c r="K206" t="str">
        <f t="shared" si="27"/>
        <v>A</v>
      </c>
      <c r="L206" s="60"/>
      <c r="M206" s="14"/>
      <c r="N206" s="60" t="s">
        <v>1036</v>
      </c>
      <c r="O206" t="s">
        <v>2459</v>
      </c>
      <c r="P206" s="60"/>
      <c r="Q206" s="14"/>
      <c r="R206" s="60"/>
      <c r="T206" s="62"/>
      <c r="U206" s="63"/>
      <c r="V206" s="60"/>
      <c r="X206" s="60"/>
      <c r="AA206">
        <f t="shared" si="29"/>
      </c>
      <c r="AB206">
        <f t="shared" si="30"/>
      </c>
      <c r="AC206" t="str">
        <f t="shared" si="31"/>
        <v>8.7</v>
      </c>
      <c r="AD206">
        <f t="shared" si="32"/>
      </c>
      <c r="AE206">
        <f t="shared" si="33"/>
      </c>
      <c r="AF206">
        <f t="shared" si="34"/>
      </c>
      <c r="AG206">
        <f t="shared" si="35"/>
      </c>
    </row>
    <row r="207" spans="1:33" ht="63.75">
      <c r="A207">
        <v>205</v>
      </c>
      <c r="B207" t="str">
        <f t="shared" si="28"/>
        <v>10</v>
      </c>
      <c r="C207" s="1" t="s">
        <v>2447</v>
      </c>
      <c r="D207" s="1" t="s">
        <v>1549</v>
      </c>
      <c r="E207" s="1" t="s">
        <v>1137</v>
      </c>
      <c r="F207" s="2" t="s">
        <v>343</v>
      </c>
      <c r="G207" s="2" t="s">
        <v>1125</v>
      </c>
      <c r="H207" s="3" t="s">
        <v>1138</v>
      </c>
      <c r="I207" s="3" t="s">
        <v>1139</v>
      </c>
      <c r="J207" t="s">
        <v>135</v>
      </c>
      <c r="K207" t="str">
        <f t="shared" si="27"/>
        <v>A</v>
      </c>
      <c r="L207" s="60"/>
      <c r="M207" s="14"/>
      <c r="N207" s="60" t="s">
        <v>1036</v>
      </c>
      <c r="O207" t="s">
        <v>2459</v>
      </c>
      <c r="P207" s="60"/>
      <c r="Q207" s="14"/>
      <c r="R207" s="60"/>
      <c r="T207" s="62"/>
      <c r="U207" s="63"/>
      <c r="V207" s="60"/>
      <c r="X207" s="60"/>
      <c r="AA207">
        <f t="shared" si="29"/>
      </c>
      <c r="AB207">
        <f t="shared" si="30"/>
      </c>
      <c r="AC207" t="str">
        <f t="shared" si="31"/>
        <v>10</v>
      </c>
      <c r="AD207">
        <f t="shared" si="32"/>
      </c>
      <c r="AE207">
        <f t="shared" si="33"/>
      </c>
      <c r="AF207">
        <f t="shared" si="34"/>
      </c>
      <c r="AG207">
        <f t="shared" si="35"/>
      </c>
    </row>
    <row r="208" spans="1:33" ht="51">
      <c r="A208">
        <v>206</v>
      </c>
      <c r="B208" t="str">
        <f t="shared" si="28"/>
        <v>10</v>
      </c>
      <c r="C208" s="1" t="s">
        <v>2447</v>
      </c>
      <c r="D208" s="1" t="s">
        <v>1554</v>
      </c>
      <c r="E208" s="1" t="s">
        <v>1140</v>
      </c>
      <c r="F208" s="2" t="s">
        <v>343</v>
      </c>
      <c r="G208" s="2" t="s">
        <v>1125</v>
      </c>
      <c r="H208" s="3" t="s">
        <v>1141</v>
      </c>
      <c r="I208" s="3" t="s">
        <v>1142</v>
      </c>
      <c r="J208" t="s">
        <v>135</v>
      </c>
      <c r="K208" t="str">
        <f t="shared" si="27"/>
        <v>A</v>
      </c>
      <c r="L208" s="60"/>
      <c r="M208" s="14"/>
      <c r="N208" s="60" t="s">
        <v>1036</v>
      </c>
      <c r="O208" t="s">
        <v>2459</v>
      </c>
      <c r="P208" s="60"/>
      <c r="Q208" s="14"/>
      <c r="R208" s="60"/>
      <c r="T208" s="62"/>
      <c r="U208" s="63"/>
      <c r="V208" s="60"/>
      <c r="X208" s="60"/>
      <c r="AA208">
        <f t="shared" si="29"/>
      </c>
      <c r="AB208">
        <f t="shared" si="30"/>
      </c>
      <c r="AC208" t="str">
        <f t="shared" si="31"/>
        <v>10</v>
      </c>
      <c r="AD208">
        <f t="shared" si="32"/>
      </c>
      <c r="AE208">
        <f t="shared" si="33"/>
      </c>
      <c r="AF208">
        <f t="shared" si="34"/>
      </c>
      <c r="AG208">
        <f t="shared" si="35"/>
      </c>
    </row>
    <row r="209" spans="1:33" ht="267.75">
      <c r="A209">
        <v>207</v>
      </c>
      <c r="B209" t="str">
        <f t="shared" si="28"/>
        <v>10</v>
      </c>
      <c r="C209" s="1" t="s">
        <v>2447</v>
      </c>
      <c r="D209" s="1" t="s">
        <v>1143</v>
      </c>
      <c r="E209" s="1" t="s">
        <v>1143</v>
      </c>
      <c r="F209" s="2" t="s">
        <v>343</v>
      </c>
      <c r="G209" s="2" t="s">
        <v>1125</v>
      </c>
      <c r="H209" s="3" t="s">
        <v>1144</v>
      </c>
      <c r="I209" s="3" t="s">
        <v>129</v>
      </c>
      <c r="J209" t="s">
        <v>135</v>
      </c>
      <c r="K209" t="str">
        <f aca="true" t="shared" si="36" ref="K209:K272">CONCATENATE(IF((AA209&lt;&gt;""),"P",""),IF((AB209&lt;&gt;""),"R",""),IF((AC209&lt;&gt;""),"A",""),IF((AE209&lt;&gt;""),"P",""),IF((AF209&lt;&gt;""),"R",""),IF((AG209&lt;&gt;""),"A",""),IF((L209="R")*AND(M209=""),"!",""),IF((N209="R")*AND(O209=""),"!",""),IF((P209="R")*AND(Q209=""),"!",""),IF((R209="R")*AND(S209=""),"!",""),IF((T209="R")*AND(U209=""),"!",""),IF((V209="R")*AND(W209=""),"!",""),IF((X209="R")*AND(Y209=""),"!",""))</f>
        <v>R</v>
      </c>
      <c r="L209" s="60"/>
      <c r="M209" s="14"/>
      <c r="N209" s="60" t="s">
        <v>2469</v>
      </c>
      <c r="O209" s="14" t="s">
        <v>2529</v>
      </c>
      <c r="P209" s="60"/>
      <c r="Q209" s="14"/>
      <c r="R209" s="60"/>
      <c r="T209" s="62"/>
      <c r="U209" s="63"/>
      <c r="V209" s="60"/>
      <c r="X209" s="60"/>
      <c r="AA209">
        <f t="shared" si="29"/>
      </c>
      <c r="AB209" t="str">
        <f t="shared" si="30"/>
        <v>10</v>
      </c>
      <c r="AC209">
        <f t="shared" si="31"/>
      </c>
      <c r="AD209">
        <f t="shared" si="32"/>
      </c>
      <c r="AE209">
        <f t="shared" si="33"/>
      </c>
      <c r="AF209">
        <f t="shared" si="34"/>
      </c>
      <c r="AG209">
        <f t="shared" si="35"/>
      </c>
    </row>
    <row r="210" spans="1:33" ht="63.75">
      <c r="A210">
        <v>208</v>
      </c>
      <c r="B210" t="str">
        <f t="shared" si="28"/>
        <v>D</v>
      </c>
      <c r="C210" s="1" t="s">
        <v>1037</v>
      </c>
      <c r="D210" s="1" t="s">
        <v>1037</v>
      </c>
      <c r="E210" s="1" t="s">
        <v>130</v>
      </c>
      <c r="F210" s="2" t="s">
        <v>343</v>
      </c>
      <c r="G210" s="2" t="s">
        <v>1125</v>
      </c>
      <c r="H210" s="3" t="s">
        <v>131</v>
      </c>
      <c r="I210" s="3" t="s">
        <v>132</v>
      </c>
      <c r="J210" t="s">
        <v>135</v>
      </c>
      <c r="K210" t="str">
        <f t="shared" si="36"/>
        <v>A</v>
      </c>
      <c r="L210" s="60"/>
      <c r="M210" s="14"/>
      <c r="N210" s="60" t="s">
        <v>1036</v>
      </c>
      <c r="O210" t="s">
        <v>2459</v>
      </c>
      <c r="P210" s="60"/>
      <c r="Q210" s="14"/>
      <c r="R210" s="60"/>
      <c r="T210" s="62"/>
      <c r="U210" s="63"/>
      <c r="V210" s="60"/>
      <c r="X210" s="60"/>
      <c r="AA210">
        <f t="shared" si="29"/>
      </c>
      <c r="AB210">
        <f t="shared" si="30"/>
      </c>
      <c r="AC210" t="str">
        <f t="shared" si="31"/>
        <v>D</v>
      </c>
      <c r="AD210">
        <f t="shared" si="32"/>
      </c>
      <c r="AE210">
        <f t="shared" si="33"/>
      </c>
      <c r="AF210">
        <f t="shared" si="34"/>
      </c>
      <c r="AG210">
        <f t="shared" si="35"/>
      </c>
    </row>
    <row r="211" spans="1:33" ht="63.75">
      <c r="A211">
        <v>209</v>
      </c>
      <c r="B211" t="str">
        <f t="shared" si="28"/>
        <v>7</v>
      </c>
      <c r="C211" s="1" t="s">
        <v>136</v>
      </c>
      <c r="D211" s="1" t="s">
        <v>2269</v>
      </c>
      <c r="E211" s="1" t="s">
        <v>1120</v>
      </c>
      <c r="F211" s="2" t="s">
        <v>343</v>
      </c>
      <c r="G211" s="2" t="s">
        <v>1125</v>
      </c>
      <c r="H211" s="3" t="s">
        <v>133</v>
      </c>
      <c r="I211" s="3" t="s">
        <v>134</v>
      </c>
      <c r="J211" t="s">
        <v>135</v>
      </c>
      <c r="K211" t="str">
        <f t="shared" si="36"/>
        <v>A</v>
      </c>
      <c r="L211" s="60"/>
      <c r="M211" s="14"/>
      <c r="N211" s="60" t="s">
        <v>1036</v>
      </c>
      <c r="O211" t="s">
        <v>2459</v>
      </c>
      <c r="P211" s="60"/>
      <c r="Q211" s="14"/>
      <c r="R211" s="60"/>
      <c r="T211" s="62"/>
      <c r="U211" s="63"/>
      <c r="V211" s="60"/>
      <c r="X211" s="60"/>
      <c r="AA211">
        <f t="shared" si="29"/>
      </c>
      <c r="AB211">
        <f t="shared" si="30"/>
      </c>
      <c r="AC211" t="str">
        <f t="shared" si="31"/>
        <v>7.3.2.9</v>
      </c>
      <c r="AD211">
        <f t="shared" si="32"/>
      </c>
      <c r="AE211">
        <f t="shared" si="33"/>
      </c>
      <c r="AF211">
        <f t="shared" si="34"/>
      </c>
      <c r="AG211">
        <f t="shared" si="35"/>
      </c>
    </row>
    <row r="212" spans="1:33" ht="76.5">
      <c r="A212">
        <v>210</v>
      </c>
      <c r="B212" t="str">
        <f t="shared" si="28"/>
        <v>7</v>
      </c>
      <c r="C212" s="1" t="s">
        <v>136</v>
      </c>
      <c r="D212" s="4" t="s">
        <v>2269</v>
      </c>
      <c r="E212" s="4" t="s">
        <v>136</v>
      </c>
      <c r="F212" s="5" t="s">
        <v>137</v>
      </c>
      <c r="G212" s="5" t="s">
        <v>138</v>
      </c>
      <c r="H212" s="6" t="s">
        <v>139</v>
      </c>
      <c r="I212" s="6" t="s">
        <v>140</v>
      </c>
      <c r="J212" t="s">
        <v>1019</v>
      </c>
      <c r="K212" t="str">
        <f t="shared" si="36"/>
        <v>A</v>
      </c>
      <c r="L212" s="60"/>
      <c r="M212" s="14"/>
      <c r="N212" s="60" t="s">
        <v>1036</v>
      </c>
      <c r="O212" s="14" t="s">
        <v>2459</v>
      </c>
      <c r="P212" s="60"/>
      <c r="Q212" s="14"/>
      <c r="R212" s="60"/>
      <c r="T212" s="62"/>
      <c r="U212" s="63"/>
      <c r="V212" s="60"/>
      <c r="W212" s="14"/>
      <c r="X212" s="60"/>
      <c r="Y212" s="14"/>
      <c r="AA212">
        <f t="shared" si="29"/>
      </c>
      <c r="AB212">
        <f t="shared" si="30"/>
      </c>
      <c r="AC212">
        <f t="shared" si="31"/>
      </c>
      <c r="AD212" t="str">
        <f t="shared" si="32"/>
        <v>7.3.2.9</v>
      </c>
      <c r="AE212">
        <f t="shared" si="33"/>
      </c>
      <c r="AF212">
        <f t="shared" si="34"/>
      </c>
      <c r="AG212" t="str">
        <f t="shared" si="35"/>
        <v>7.3.2.9</v>
      </c>
    </row>
    <row r="213" spans="1:33" ht="114.75">
      <c r="A213">
        <v>211</v>
      </c>
      <c r="B213" t="str">
        <f t="shared" si="28"/>
        <v>7</v>
      </c>
      <c r="C213" s="1" t="s">
        <v>136</v>
      </c>
      <c r="D213" s="1" t="s">
        <v>2269</v>
      </c>
      <c r="E213" s="1" t="s">
        <v>141</v>
      </c>
      <c r="F213" s="2" t="s">
        <v>142</v>
      </c>
      <c r="G213" s="2" t="s">
        <v>143</v>
      </c>
      <c r="H213" s="3" t="s">
        <v>144</v>
      </c>
      <c r="I213" s="3" t="s">
        <v>145</v>
      </c>
      <c r="J213" t="s">
        <v>1019</v>
      </c>
      <c r="K213" t="str">
        <f t="shared" si="36"/>
        <v>A</v>
      </c>
      <c r="L213" s="60" t="s">
        <v>1036</v>
      </c>
      <c r="M213" s="14" t="s">
        <v>221</v>
      </c>
      <c r="N213" s="60"/>
      <c r="P213" s="60"/>
      <c r="Q213" s="14"/>
      <c r="R213" s="60"/>
      <c r="T213" s="62"/>
      <c r="U213" s="63"/>
      <c r="V213" s="60"/>
      <c r="X213" s="60"/>
      <c r="AA213">
        <f t="shared" si="29"/>
      </c>
      <c r="AB213">
        <f t="shared" si="30"/>
      </c>
      <c r="AC213" t="str">
        <f t="shared" si="31"/>
        <v>7.3.2.9</v>
      </c>
      <c r="AD213">
        <f t="shared" si="32"/>
      </c>
      <c r="AE213">
        <f t="shared" si="33"/>
      </c>
      <c r="AF213">
        <f t="shared" si="34"/>
      </c>
      <c r="AG213">
        <f t="shared" si="35"/>
      </c>
    </row>
    <row r="214" spans="1:33" ht="178.5">
      <c r="A214">
        <v>212</v>
      </c>
      <c r="B214" t="str">
        <f t="shared" si="28"/>
        <v>8</v>
      </c>
      <c r="C214" s="1" t="s">
        <v>428</v>
      </c>
      <c r="D214" s="1" t="s">
        <v>1712</v>
      </c>
      <c r="E214" s="1" t="s">
        <v>146</v>
      </c>
      <c r="F214" s="2" t="s">
        <v>2078</v>
      </c>
      <c r="G214" s="2" t="s">
        <v>147</v>
      </c>
      <c r="H214" s="3" t="s">
        <v>148</v>
      </c>
      <c r="I214" s="3" t="s">
        <v>149</v>
      </c>
      <c r="J214" t="s">
        <v>1019</v>
      </c>
      <c r="K214" t="str">
        <f t="shared" si="36"/>
        <v>A</v>
      </c>
      <c r="L214" s="60"/>
      <c r="M214" s="14"/>
      <c r="N214" s="60" t="s">
        <v>1036</v>
      </c>
      <c r="O214" s="14" t="s">
        <v>2459</v>
      </c>
      <c r="P214" s="60"/>
      <c r="Q214" s="14"/>
      <c r="R214" s="60"/>
      <c r="T214" s="62"/>
      <c r="U214" s="63"/>
      <c r="V214" s="60"/>
      <c r="W214" s="14"/>
      <c r="X214" s="60"/>
      <c r="Y214" s="14"/>
      <c r="AA214">
        <f t="shared" si="29"/>
      </c>
      <c r="AB214">
        <f t="shared" si="30"/>
      </c>
      <c r="AC214">
        <f t="shared" si="31"/>
      </c>
      <c r="AD214" t="str">
        <f t="shared" si="32"/>
        <v>8.3.2</v>
      </c>
      <c r="AE214">
        <f t="shared" si="33"/>
      </c>
      <c r="AF214">
        <f t="shared" si="34"/>
      </c>
      <c r="AG214" t="str">
        <f t="shared" si="35"/>
        <v>8.3.2</v>
      </c>
    </row>
    <row r="215" spans="1:33" ht="51">
      <c r="A215">
        <v>213</v>
      </c>
      <c r="B215" t="str">
        <f t="shared" si="28"/>
        <v>8</v>
      </c>
      <c r="C215" s="1" t="s">
        <v>428</v>
      </c>
      <c r="D215" s="1" t="s">
        <v>1712</v>
      </c>
      <c r="E215" s="1" t="s">
        <v>150</v>
      </c>
      <c r="F215" s="2" t="s">
        <v>2078</v>
      </c>
      <c r="G215" s="2" t="s">
        <v>151</v>
      </c>
      <c r="H215" s="10" t="s">
        <v>152</v>
      </c>
      <c r="I215" s="3" t="s">
        <v>153</v>
      </c>
      <c r="J215" t="s">
        <v>1019</v>
      </c>
      <c r="K215" t="str">
        <f t="shared" si="36"/>
        <v>A</v>
      </c>
      <c r="L215" s="60"/>
      <c r="M215" s="14"/>
      <c r="N215" s="60" t="s">
        <v>1036</v>
      </c>
      <c r="O215" s="14" t="s">
        <v>2459</v>
      </c>
      <c r="P215" s="60"/>
      <c r="Q215" s="14"/>
      <c r="R215" s="60"/>
      <c r="T215" s="62"/>
      <c r="U215" s="63"/>
      <c r="V215" s="60"/>
      <c r="W215" s="14"/>
      <c r="X215" s="60"/>
      <c r="Y215" s="14"/>
      <c r="AA215">
        <f t="shared" si="29"/>
      </c>
      <c r="AB215">
        <f t="shared" si="30"/>
      </c>
      <c r="AC215">
        <f t="shared" si="31"/>
      </c>
      <c r="AD215" t="str">
        <f t="shared" si="32"/>
        <v>8.3.2</v>
      </c>
      <c r="AE215">
        <f t="shared" si="33"/>
      </c>
      <c r="AF215">
        <f t="shared" si="34"/>
      </c>
      <c r="AG215" t="str">
        <f t="shared" si="35"/>
        <v>8.3.2</v>
      </c>
    </row>
    <row r="216" spans="1:33" ht="89.25">
      <c r="A216">
        <v>214</v>
      </c>
      <c r="B216" t="str">
        <f t="shared" si="28"/>
        <v>8</v>
      </c>
      <c r="C216" s="1" t="s">
        <v>428</v>
      </c>
      <c r="D216" s="1" t="s">
        <v>1374</v>
      </c>
      <c r="E216" s="1" t="s">
        <v>154</v>
      </c>
      <c r="F216" s="2" t="s">
        <v>2078</v>
      </c>
      <c r="G216" s="2" t="s">
        <v>155</v>
      </c>
      <c r="H216" s="10" t="s">
        <v>156</v>
      </c>
      <c r="I216" s="3" t="s">
        <v>157</v>
      </c>
      <c r="J216" t="s">
        <v>1019</v>
      </c>
      <c r="K216" t="str">
        <f t="shared" si="36"/>
        <v>R</v>
      </c>
      <c r="L216" s="60"/>
      <c r="M216" s="14"/>
      <c r="N216" s="60" t="s">
        <v>2469</v>
      </c>
      <c r="O216" s="14" t="s">
        <v>2484</v>
      </c>
      <c r="P216" s="60"/>
      <c r="Q216" s="14"/>
      <c r="R216" s="60"/>
      <c r="T216" s="62"/>
      <c r="U216" s="63"/>
      <c r="V216" s="60"/>
      <c r="W216" s="14"/>
      <c r="X216" s="60"/>
      <c r="Y216" s="14"/>
      <c r="AA216">
        <f t="shared" si="29"/>
      </c>
      <c r="AB216">
        <f t="shared" si="30"/>
      </c>
      <c r="AC216">
        <f t="shared" si="31"/>
      </c>
      <c r="AD216" t="str">
        <f t="shared" si="32"/>
        <v>8.3.2</v>
      </c>
      <c r="AE216">
        <f t="shared" si="33"/>
      </c>
      <c r="AF216" t="str">
        <f t="shared" si="34"/>
        <v>8.3.2</v>
      </c>
      <c r="AG216">
        <f t="shared" si="35"/>
      </c>
    </row>
    <row r="217" spans="1:33" ht="127.5">
      <c r="A217">
        <v>215</v>
      </c>
      <c r="B217" t="str">
        <f t="shared" si="28"/>
        <v>8</v>
      </c>
      <c r="C217" s="1" t="s">
        <v>428</v>
      </c>
      <c r="D217" s="1" t="s">
        <v>1374</v>
      </c>
      <c r="E217" s="1" t="s">
        <v>158</v>
      </c>
      <c r="F217" s="2" t="s">
        <v>2078</v>
      </c>
      <c r="G217" s="2" t="s">
        <v>159</v>
      </c>
      <c r="H217" s="11" t="s">
        <v>160</v>
      </c>
      <c r="I217" s="3" t="s">
        <v>161</v>
      </c>
      <c r="J217" t="s">
        <v>1019</v>
      </c>
      <c r="K217" t="str">
        <f t="shared" si="36"/>
        <v>A</v>
      </c>
      <c r="L217" s="60"/>
      <c r="M217" s="14"/>
      <c r="N217" s="60" t="s">
        <v>1036</v>
      </c>
      <c r="O217" s="14" t="s">
        <v>2459</v>
      </c>
      <c r="P217" s="60"/>
      <c r="Q217" s="14"/>
      <c r="R217" s="60"/>
      <c r="T217" s="62"/>
      <c r="U217" s="63"/>
      <c r="V217" s="60"/>
      <c r="W217" s="14"/>
      <c r="X217" s="60"/>
      <c r="Y217" s="14"/>
      <c r="AA217">
        <f t="shared" si="29"/>
      </c>
      <c r="AB217">
        <f t="shared" si="30"/>
      </c>
      <c r="AC217">
        <f t="shared" si="31"/>
      </c>
      <c r="AD217" t="str">
        <f t="shared" si="32"/>
        <v>8.3.2</v>
      </c>
      <c r="AE217">
        <f t="shared" si="33"/>
      </c>
      <c r="AF217">
        <f t="shared" si="34"/>
      </c>
      <c r="AG217" t="str">
        <f t="shared" si="35"/>
        <v>8.3.2</v>
      </c>
    </row>
    <row r="218" spans="1:33" ht="38.25">
      <c r="A218">
        <v>216</v>
      </c>
      <c r="B218" t="str">
        <f t="shared" si="28"/>
        <v>8</v>
      </c>
      <c r="C218" s="1" t="s">
        <v>428</v>
      </c>
      <c r="D218" s="1" t="s">
        <v>392</v>
      </c>
      <c r="E218" s="1" t="s">
        <v>162</v>
      </c>
      <c r="F218" s="2" t="s">
        <v>2078</v>
      </c>
      <c r="G218" s="2" t="s">
        <v>163</v>
      </c>
      <c r="H218" s="3" t="s">
        <v>164</v>
      </c>
      <c r="I218" s="3" t="s">
        <v>165</v>
      </c>
      <c r="J218" t="s">
        <v>1019</v>
      </c>
      <c r="K218" t="str">
        <f t="shared" si="36"/>
        <v>A</v>
      </c>
      <c r="L218" s="60"/>
      <c r="M218" s="14"/>
      <c r="N218" s="60" t="s">
        <v>1036</v>
      </c>
      <c r="O218" s="14" t="s">
        <v>2459</v>
      </c>
      <c r="P218" s="60"/>
      <c r="Q218" s="14"/>
      <c r="R218" s="60"/>
      <c r="T218" s="62"/>
      <c r="U218" s="63"/>
      <c r="V218" s="60"/>
      <c r="W218" s="14"/>
      <c r="X218" s="60"/>
      <c r="Y218" s="14"/>
      <c r="AA218">
        <f t="shared" si="29"/>
      </c>
      <c r="AB218">
        <f t="shared" si="30"/>
      </c>
      <c r="AC218">
        <f t="shared" si="31"/>
      </c>
      <c r="AD218" t="str">
        <f t="shared" si="32"/>
        <v>8.3.2</v>
      </c>
      <c r="AE218">
        <f t="shared" si="33"/>
      </c>
      <c r="AF218">
        <f t="shared" si="34"/>
      </c>
      <c r="AG218" t="str">
        <f t="shared" si="35"/>
        <v>8.3.2</v>
      </c>
    </row>
    <row r="219" spans="1:33" ht="38.25">
      <c r="A219">
        <v>217</v>
      </c>
      <c r="B219" t="str">
        <f t="shared" si="28"/>
        <v>8</v>
      </c>
      <c r="C219" s="1" t="s">
        <v>822</v>
      </c>
      <c r="D219" s="1" t="s">
        <v>396</v>
      </c>
      <c r="E219" s="1" t="s">
        <v>166</v>
      </c>
      <c r="F219" s="2" t="s">
        <v>167</v>
      </c>
      <c r="G219" s="2" t="s">
        <v>168</v>
      </c>
      <c r="H219" s="11" t="s">
        <v>169</v>
      </c>
      <c r="I219" s="3" t="s">
        <v>170</v>
      </c>
      <c r="J219" t="s">
        <v>1019</v>
      </c>
      <c r="K219" t="str">
        <f t="shared" si="36"/>
        <v>A</v>
      </c>
      <c r="L219" s="60"/>
      <c r="M219" s="14"/>
      <c r="N219" s="60" t="s">
        <v>1036</v>
      </c>
      <c r="O219" s="14" t="s">
        <v>2459</v>
      </c>
      <c r="P219" s="60"/>
      <c r="Q219" s="14"/>
      <c r="R219" s="60"/>
      <c r="T219" s="62"/>
      <c r="U219" s="63"/>
      <c r="V219" s="60"/>
      <c r="W219" s="14"/>
      <c r="X219" s="60"/>
      <c r="Y219" s="14"/>
      <c r="AA219">
        <f t="shared" si="29"/>
      </c>
      <c r="AB219">
        <f t="shared" si="30"/>
      </c>
      <c r="AC219">
        <f t="shared" si="31"/>
      </c>
      <c r="AD219" t="str">
        <f t="shared" si="32"/>
        <v>8.3.3</v>
      </c>
      <c r="AE219">
        <f t="shared" si="33"/>
      </c>
      <c r="AF219">
        <f t="shared" si="34"/>
      </c>
      <c r="AG219" t="str">
        <f t="shared" si="35"/>
        <v>8.3.3</v>
      </c>
    </row>
    <row r="220" spans="1:33" ht="51">
      <c r="A220">
        <v>218</v>
      </c>
      <c r="B220" t="str">
        <f t="shared" si="28"/>
        <v>8</v>
      </c>
      <c r="C220" s="1" t="s">
        <v>822</v>
      </c>
      <c r="D220" s="1" t="s">
        <v>400</v>
      </c>
      <c r="E220" s="1" t="s">
        <v>171</v>
      </c>
      <c r="F220" s="2" t="s">
        <v>172</v>
      </c>
      <c r="G220" s="2" t="s">
        <v>173</v>
      </c>
      <c r="H220" s="11" t="s">
        <v>174</v>
      </c>
      <c r="I220" s="3" t="s">
        <v>175</v>
      </c>
      <c r="J220" t="s">
        <v>1019</v>
      </c>
      <c r="K220" t="str">
        <f t="shared" si="36"/>
        <v>A</v>
      </c>
      <c r="L220" s="60"/>
      <c r="M220" s="14"/>
      <c r="N220" s="60" t="s">
        <v>1036</v>
      </c>
      <c r="O220" s="14" t="s">
        <v>2459</v>
      </c>
      <c r="P220" s="60"/>
      <c r="Q220" s="14"/>
      <c r="R220" s="60"/>
      <c r="T220" s="62"/>
      <c r="U220" s="63"/>
      <c r="V220" s="60"/>
      <c r="W220" s="14"/>
      <c r="X220" s="60"/>
      <c r="Y220" s="14"/>
      <c r="AA220">
        <f t="shared" si="29"/>
      </c>
      <c r="AB220">
        <f t="shared" si="30"/>
      </c>
      <c r="AC220">
        <f t="shared" si="31"/>
      </c>
      <c r="AD220" t="str">
        <f t="shared" si="32"/>
        <v>8.3.3</v>
      </c>
      <c r="AE220">
        <f t="shared" si="33"/>
      </c>
      <c r="AF220">
        <f t="shared" si="34"/>
      </c>
      <c r="AG220" t="str">
        <f t="shared" si="35"/>
        <v>8.3.3</v>
      </c>
    </row>
    <row r="221" spans="1:33" ht="153">
      <c r="A221">
        <v>219</v>
      </c>
      <c r="B221" t="str">
        <f t="shared" si="28"/>
        <v>8</v>
      </c>
      <c r="C221" s="1" t="s">
        <v>822</v>
      </c>
      <c r="D221" s="1" t="s">
        <v>400</v>
      </c>
      <c r="E221" s="1" t="s">
        <v>176</v>
      </c>
      <c r="F221" s="2" t="s">
        <v>177</v>
      </c>
      <c r="G221" s="2" t="s">
        <v>178</v>
      </c>
      <c r="H221" s="11" t="s">
        <v>179</v>
      </c>
      <c r="I221" s="3" t="s">
        <v>180</v>
      </c>
      <c r="J221" t="s">
        <v>1019</v>
      </c>
      <c r="K221" t="str">
        <f t="shared" si="36"/>
        <v>A</v>
      </c>
      <c r="L221" s="60"/>
      <c r="M221" s="14"/>
      <c r="N221" s="60" t="s">
        <v>1036</v>
      </c>
      <c r="O221" s="14" t="s">
        <v>2459</v>
      </c>
      <c r="P221" s="60"/>
      <c r="Q221" s="14"/>
      <c r="R221" s="60"/>
      <c r="T221" s="62"/>
      <c r="U221" s="63"/>
      <c r="V221" s="60"/>
      <c r="W221" s="14"/>
      <c r="X221" s="60"/>
      <c r="Y221" s="14"/>
      <c r="AA221">
        <f t="shared" si="29"/>
      </c>
      <c r="AB221">
        <f t="shared" si="30"/>
      </c>
      <c r="AC221">
        <f t="shared" si="31"/>
      </c>
      <c r="AD221" t="str">
        <f t="shared" si="32"/>
        <v>8.3.3</v>
      </c>
      <c r="AE221">
        <f t="shared" si="33"/>
      </c>
      <c r="AF221">
        <f t="shared" si="34"/>
      </c>
      <c r="AG221" t="str">
        <f t="shared" si="35"/>
        <v>8.3.3</v>
      </c>
    </row>
    <row r="222" spans="1:33" ht="153">
      <c r="A222">
        <v>220</v>
      </c>
      <c r="B222" t="str">
        <f t="shared" si="28"/>
        <v>8</v>
      </c>
      <c r="C222" s="1" t="s">
        <v>822</v>
      </c>
      <c r="D222" s="1" t="s">
        <v>1048</v>
      </c>
      <c r="E222" s="1" t="s">
        <v>181</v>
      </c>
      <c r="F222" s="2" t="s">
        <v>182</v>
      </c>
      <c r="G222" s="2" t="s">
        <v>183</v>
      </c>
      <c r="H222" s="11" t="s">
        <v>184</v>
      </c>
      <c r="I222" s="3" t="s">
        <v>185</v>
      </c>
      <c r="J222" t="s">
        <v>1019</v>
      </c>
      <c r="K222" t="str">
        <f t="shared" si="36"/>
        <v>A</v>
      </c>
      <c r="L222" s="60"/>
      <c r="M222" s="14"/>
      <c r="N222" s="60" t="s">
        <v>1036</v>
      </c>
      <c r="O222" s="14" t="s">
        <v>2459</v>
      </c>
      <c r="P222" s="60"/>
      <c r="Q222" s="14"/>
      <c r="R222" s="60"/>
      <c r="T222" s="62"/>
      <c r="U222" s="63"/>
      <c r="V222" s="60"/>
      <c r="W222" s="14"/>
      <c r="X222" s="60"/>
      <c r="Y222" s="14"/>
      <c r="AA222">
        <f t="shared" si="29"/>
      </c>
      <c r="AB222">
        <f t="shared" si="30"/>
      </c>
      <c r="AC222">
        <f t="shared" si="31"/>
      </c>
      <c r="AD222" t="str">
        <f t="shared" si="32"/>
        <v>8.3.3</v>
      </c>
      <c r="AE222">
        <f t="shared" si="33"/>
      </c>
      <c r="AF222">
        <f t="shared" si="34"/>
      </c>
      <c r="AG222" t="str">
        <f t="shared" si="35"/>
        <v>8.3.3</v>
      </c>
    </row>
    <row r="223" spans="1:33" ht="25.5">
      <c r="A223">
        <v>221</v>
      </c>
      <c r="B223" t="str">
        <f t="shared" si="28"/>
        <v>8</v>
      </c>
      <c r="C223" s="1" t="s">
        <v>822</v>
      </c>
      <c r="D223" s="1" t="s">
        <v>1048</v>
      </c>
      <c r="E223" s="1" t="s">
        <v>186</v>
      </c>
      <c r="F223" s="2" t="s">
        <v>187</v>
      </c>
      <c r="G223" s="2" t="s">
        <v>188</v>
      </c>
      <c r="H223" s="11" t="s">
        <v>189</v>
      </c>
      <c r="I223" s="3" t="s">
        <v>694</v>
      </c>
      <c r="J223" t="s">
        <v>1019</v>
      </c>
      <c r="K223" t="str">
        <f t="shared" si="36"/>
        <v>A</v>
      </c>
      <c r="L223" s="60"/>
      <c r="M223" s="14"/>
      <c r="N223" s="60" t="s">
        <v>1036</v>
      </c>
      <c r="O223" s="14" t="s">
        <v>2459</v>
      </c>
      <c r="P223" s="60"/>
      <c r="Q223" s="14"/>
      <c r="R223" s="60"/>
      <c r="T223" s="62"/>
      <c r="U223" s="63"/>
      <c r="V223" s="60"/>
      <c r="W223" s="14"/>
      <c r="X223" s="60"/>
      <c r="Y223" s="14"/>
      <c r="AA223">
        <f t="shared" si="29"/>
      </c>
      <c r="AB223">
        <f t="shared" si="30"/>
      </c>
      <c r="AC223">
        <f t="shared" si="31"/>
      </c>
      <c r="AD223" t="str">
        <f t="shared" si="32"/>
        <v>8.3.3</v>
      </c>
      <c r="AE223">
        <f t="shared" si="33"/>
      </c>
      <c r="AF223">
        <f t="shared" si="34"/>
      </c>
      <c r="AG223" t="str">
        <f t="shared" si="35"/>
        <v>8.3.3</v>
      </c>
    </row>
    <row r="224" spans="1:33" ht="204">
      <c r="A224">
        <v>222</v>
      </c>
      <c r="B224" t="str">
        <f t="shared" si="28"/>
        <v>8</v>
      </c>
      <c r="C224" s="1" t="s">
        <v>822</v>
      </c>
      <c r="D224" s="1" t="s">
        <v>1048</v>
      </c>
      <c r="E224" s="1" t="s">
        <v>695</v>
      </c>
      <c r="F224" s="2" t="s">
        <v>696</v>
      </c>
      <c r="G224" s="2" t="s">
        <v>697</v>
      </c>
      <c r="H224" s="11" t="s">
        <v>698</v>
      </c>
      <c r="I224" s="3" t="s">
        <v>699</v>
      </c>
      <c r="J224" t="s">
        <v>1019</v>
      </c>
      <c r="K224" t="str">
        <f t="shared" si="36"/>
        <v>A</v>
      </c>
      <c r="L224" s="60"/>
      <c r="M224" s="14"/>
      <c r="N224" s="60" t="s">
        <v>1036</v>
      </c>
      <c r="O224" s="14" t="s">
        <v>2459</v>
      </c>
      <c r="P224" s="60"/>
      <c r="Q224" s="14"/>
      <c r="R224" s="60"/>
      <c r="T224" s="62"/>
      <c r="U224" s="63"/>
      <c r="V224" s="60"/>
      <c r="W224" s="14"/>
      <c r="X224" s="60"/>
      <c r="Y224" s="14"/>
      <c r="AA224">
        <f t="shared" si="29"/>
      </c>
      <c r="AB224">
        <f t="shared" si="30"/>
      </c>
      <c r="AC224">
        <f t="shared" si="31"/>
      </c>
      <c r="AD224" t="str">
        <f t="shared" si="32"/>
        <v>8.3.3</v>
      </c>
      <c r="AE224">
        <f t="shared" si="33"/>
      </c>
      <c r="AF224">
        <f t="shared" si="34"/>
      </c>
      <c r="AG224" t="str">
        <f t="shared" si="35"/>
        <v>8.3.3</v>
      </c>
    </row>
    <row r="225" spans="1:33" ht="25.5">
      <c r="A225">
        <v>223</v>
      </c>
      <c r="B225" t="str">
        <f t="shared" si="28"/>
        <v>8</v>
      </c>
      <c r="C225" s="1" t="s">
        <v>822</v>
      </c>
      <c r="D225" s="1" t="s">
        <v>1048</v>
      </c>
      <c r="E225" s="1" t="s">
        <v>700</v>
      </c>
      <c r="F225" s="2" t="s">
        <v>701</v>
      </c>
      <c r="G225" s="2" t="s">
        <v>702</v>
      </c>
      <c r="H225" s="11" t="s">
        <v>703</v>
      </c>
      <c r="I225" s="3" t="s">
        <v>704</v>
      </c>
      <c r="J225" t="s">
        <v>1019</v>
      </c>
      <c r="K225" t="str">
        <f t="shared" si="36"/>
        <v>A</v>
      </c>
      <c r="L225" s="60"/>
      <c r="M225" s="14"/>
      <c r="N225" s="60" t="s">
        <v>1036</v>
      </c>
      <c r="O225" s="14" t="s">
        <v>2459</v>
      </c>
      <c r="P225" s="60"/>
      <c r="Q225" s="14"/>
      <c r="R225" s="60"/>
      <c r="T225" s="62"/>
      <c r="U225" s="63"/>
      <c r="V225" s="60"/>
      <c r="W225" s="14"/>
      <c r="X225" s="60"/>
      <c r="Y225" s="14"/>
      <c r="AA225">
        <f t="shared" si="29"/>
      </c>
      <c r="AB225">
        <f t="shared" si="30"/>
      </c>
      <c r="AC225">
        <f t="shared" si="31"/>
      </c>
      <c r="AD225" t="str">
        <f t="shared" si="32"/>
        <v>8.3.3</v>
      </c>
      <c r="AE225">
        <f t="shared" si="33"/>
      </c>
      <c r="AF225">
        <f t="shared" si="34"/>
      </c>
      <c r="AG225" t="str">
        <f t="shared" si="35"/>
        <v>8.3.3</v>
      </c>
    </row>
    <row r="226" spans="1:33" ht="242.25">
      <c r="A226">
        <v>224</v>
      </c>
      <c r="B226" t="str">
        <f t="shared" si="28"/>
        <v>8</v>
      </c>
      <c r="C226" s="1" t="s">
        <v>822</v>
      </c>
      <c r="D226" s="1" t="s">
        <v>1053</v>
      </c>
      <c r="E226" s="1" t="s">
        <v>705</v>
      </c>
      <c r="F226" s="2" t="s">
        <v>706</v>
      </c>
      <c r="G226" s="2" t="s">
        <v>707</v>
      </c>
      <c r="H226" s="11" t="s">
        <v>708</v>
      </c>
      <c r="I226" s="3" t="s">
        <v>709</v>
      </c>
      <c r="J226" t="s">
        <v>1019</v>
      </c>
      <c r="K226" t="str">
        <f t="shared" si="36"/>
        <v>A</v>
      </c>
      <c r="L226" s="60"/>
      <c r="M226" s="14"/>
      <c r="N226" s="60" t="s">
        <v>1036</v>
      </c>
      <c r="O226" s="14" t="s">
        <v>2459</v>
      </c>
      <c r="P226" s="60"/>
      <c r="Q226" s="14"/>
      <c r="R226" s="60"/>
      <c r="T226" s="62"/>
      <c r="U226" s="63"/>
      <c r="V226" s="60"/>
      <c r="W226" s="14"/>
      <c r="X226" s="60"/>
      <c r="Y226" s="14"/>
      <c r="AA226">
        <f t="shared" si="29"/>
      </c>
      <c r="AB226">
        <f t="shared" si="30"/>
      </c>
      <c r="AC226">
        <f t="shared" si="31"/>
      </c>
      <c r="AD226" t="str">
        <f t="shared" si="32"/>
        <v>8.3.3</v>
      </c>
      <c r="AE226">
        <f t="shared" si="33"/>
      </c>
      <c r="AF226">
        <f t="shared" si="34"/>
      </c>
      <c r="AG226" t="str">
        <f t="shared" si="35"/>
        <v>8.3.3</v>
      </c>
    </row>
    <row r="227" spans="1:33" ht="51">
      <c r="A227">
        <v>225</v>
      </c>
      <c r="B227" t="str">
        <f t="shared" si="28"/>
        <v>8</v>
      </c>
      <c r="C227" s="1" t="s">
        <v>822</v>
      </c>
      <c r="D227" s="1" t="s">
        <v>1058</v>
      </c>
      <c r="E227" s="1" t="s">
        <v>710</v>
      </c>
      <c r="F227" s="2" t="s">
        <v>711</v>
      </c>
      <c r="G227" s="2" t="s">
        <v>712</v>
      </c>
      <c r="H227" s="11" t="s">
        <v>713</v>
      </c>
      <c r="I227" s="3" t="s">
        <v>714</v>
      </c>
      <c r="J227" t="s">
        <v>1019</v>
      </c>
      <c r="K227" t="str">
        <f t="shared" si="36"/>
        <v>A</v>
      </c>
      <c r="L227" s="60"/>
      <c r="M227" s="14"/>
      <c r="N227" s="60" t="s">
        <v>1036</v>
      </c>
      <c r="O227" s="14" t="s">
        <v>2459</v>
      </c>
      <c r="P227" s="60"/>
      <c r="Q227" s="14"/>
      <c r="R227" s="60"/>
      <c r="T227" s="62"/>
      <c r="U227" s="63"/>
      <c r="V227" s="60"/>
      <c r="W227" s="14"/>
      <c r="X227" s="60"/>
      <c r="Y227" s="14"/>
      <c r="AA227">
        <f t="shared" si="29"/>
      </c>
      <c r="AB227">
        <f t="shared" si="30"/>
      </c>
      <c r="AC227">
        <f t="shared" si="31"/>
      </c>
      <c r="AD227" t="str">
        <f t="shared" si="32"/>
        <v>8.3.3</v>
      </c>
      <c r="AE227">
        <f t="shared" si="33"/>
      </c>
      <c r="AF227">
        <f t="shared" si="34"/>
      </c>
      <c r="AG227" t="str">
        <f t="shared" si="35"/>
        <v>8.3.3</v>
      </c>
    </row>
    <row r="228" spans="1:33" ht="178.5">
      <c r="A228">
        <v>226</v>
      </c>
      <c r="B228" t="str">
        <f t="shared" si="28"/>
        <v>8</v>
      </c>
      <c r="C228" s="1" t="s">
        <v>822</v>
      </c>
      <c r="D228" s="1" t="s">
        <v>1058</v>
      </c>
      <c r="E228" s="1" t="s">
        <v>715</v>
      </c>
      <c r="F228" s="2" t="s">
        <v>716</v>
      </c>
      <c r="G228" s="2" t="s">
        <v>717</v>
      </c>
      <c r="H228" s="11" t="s">
        <v>718</v>
      </c>
      <c r="I228" s="3" t="s">
        <v>1516</v>
      </c>
      <c r="J228" t="s">
        <v>1019</v>
      </c>
      <c r="K228" t="str">
        <f t="shared" si="36"/>
        <v>A</v>
      </c>
      <c r="L228" s="60"/>
      <c r="M228" s="14"/>
      <c r="N228" s="60" t="s">
        <v>1036</v>
      </c>
      <c r="O228" s="14" t="s">
        <v>2459</v>
      </c>
      <c r="P228" s="60"/>
      <c r="Q228" s="14"/>
      <c r="R228" s="60"/>
      <c r="T228" s="62"/>
      <c r="U228" s="63"/>
      <c r="V228" s="60"/>
      <c r="W228" s="14"/>
      <c r="X228" s="60"/>
      <c r="Y228" s="14"/>
      <c r="AA228">
        <f t="shared" si="29"/>
      </c>
      <c r="AB228">
        <f t="shared" si="30"/>
      </c>
      <c r="AC228">
        <f t="shared" si="31"/>
      </c>
      <c r="AD228" t="str">
        <f t="shared" si="32"/>
        <v>8.3.3</v>
      </c>
      <c r="AE228">
        <f t="shared" si="33"/>
      </c>
      <c r="AF228">
        <f t="shared" si="34"/>
      </c>
      <c r="AG228" t="str">
        <f t="shared" si="35"/>
        <v>8.3.3</v>
      </c>
    </row>
    <row r="229" spans="1:33" ht="89.25">
      <c r="A229">
        <v>227</v>
      </c>
      <c r="B229" t="str">
        <f t="shared" si="28"/>
        <v>8</v>
      </c>
      <c r="C229" s="1" t="s">
        <v>822</v>
      </c>
      <c r="D229" s="1" t="s">
        <v>768</v>
      </c>
      <c r="E229" s="1" t="s">
        <v>1517</v>
      </c>
      <c r="F229" s="2" t="s">
        <v>1518</v>
      </c>
      <c r="G229" s="2" t="s">
        <v>1519</v>
      </c>
      <c r="H229" s="11" t="s">
        <v>1520</v>
      </c>
      <c r="I229" s="3" t="s">
        <v>1521</v>
      </c>
      <c r="J229" t="s">
        <v>1019</v>
      </c>
      <c r="K229" t="str">
        <f t="shared" si="36"/>
        <v>A</v>
      </c>
      <c r="L229" s="60"/>
      <c r="M229" s="14"/>
      <c r="N229" s="60" t="s">
        <v>1036</v>
      </c>
      <c r="O229" s="14" t="s">
        <v>2459</v>
      </c>
      <c r="P229" s="60"/>
      <c r="Q229" s="14"/>
      <c r="R229" s="60"/>
      <c r="T229" s="62"/>
      <c r="U229" s="63"/>
      <c r="V229" s="60"/>
      <c r="W229" s="14"/>
      <c r="X229" s="60"/>
      <c r="Y229" s="14"/>
      <c r="AA229">
        <f t="shared" si="29"/>
      </c>
      <c r="AB229">
        <f t="shared" si="30"/>
      </c>
      <c r="AC229">
        <f t="shared" si="31"/>
      </c>
      <c r="AD229" t="str">
        <f t="shared" si="32"/>
        <v>8.3.3</v>
      </c>
      <c r="AE229">
        <f t="shared" si="33"/>
      </c>
      <c r="AF229">
        <f t="shared" si="34"/>
      </c>
      <c r="AG229" t="str">
        <f t="shared" si="35"/>
        <v>8.3.3</v>
      </c>
    </row>
    <row r="230" spans="1:33" ht="89.25">
      <c r="A230">
        <v>228</v>
      </c>
      <c r="B230" t="str">
        <f t="shared" si="28"/>
        <v>8</v>
      </c>
      <c r="C230" s="1" t="s">
        <v>822</v>
      </c>
      <c r="D230" s="1" t="s">
        <v>773</v>
      </c>
      <c r="E230" s="1" t="s">
        <v>1522</v>
      </c>
      <c r="F230" s="2" t="s">
        <v>1523</v>
      </c>
      <c r="G230" s="2" t="s">
        <v>1524</v>
      </c>
      <c r="H230" s="11" t="s">
        <v>1525</v>
      </c>
      <c r="I230" s="3" t="s">
        <v>1526</v>
      </c>
      <c r="J230" t="s">
        <v>1019</v>
      </c>
      <c r="K230" t="str">
        <f t="shared" si="36"/>
        <v>A</v>
      </c>
      <c r="L230" s="60"/>
      <c r="M230" s="14"/>
      <c r="N230" s="60" t="s">
        <v>1036</v>
      </c>
      <c r="O230" s="14" t="s">
        <v>2459</v>
      </c>
      <c r="P230" s="60"/>
      <c r="Q230" s="14"/>
      <c r="R230" s="60"/>
      <c r="T230" s="62"/>
      <c r="U230" s="63"/>
      <c r="V230" s="60"/>
      <c r="W230" s="14"/>
      <c r="X230" s="60"/>
      <c r="Y230" s="14"/>
      <c r="AA230">
        <f t="shared" si="29"/>
      </c>
      <c r="AB230">
        <f t="shared" si="30"/>
      </c>
      <c r="AC230">
        <f t="shared" si="31"/>
      </c>
      <c r="AD230" t="str">
        <f t="shared" si="32"/>
        <v>8.3.3</v>
      </c>
      <c r="AE230">
        <f t="shared" si="33"/>
      </c>
      <c r="AF230">
        <f t="shared" si="34"/>
      </c>
      <c r="AG230" t="str">
        <f t="shared" si="35"/>
        <v>8.3.3</v>
      </c>
    </row>
    <row r="231" spans="1:33" ht="25.5">
      <c r="A231">
        <v>229</v>
      </c>
      <c r="B231" t="str">
        <f t="shared" si="28"/>
        <v>8</v>
      </c>
      <c r="C231" s="1" t="s">
        <v>822</v>
      </c>
      <c r="D231" s="1" t="s">
        <v>778</v>
      </c>
      <c r="E231" s="1" t="s">
        <v>1527</v>
      </c>
      <c r="F231" s="2" t="s">
        <v>1528</v>
      </c>
      <c r="G231" s="2" t="s">
        <v>1529</v>
      </c>
      <c r="H231" s="11" t="s">
        <v>1530</v>
      </c>
      <c r="I231" s="3" t="s">
        <v>1531</v>
      </c>
      <c r="J231" t="s">
        <v>1019</v>
      </c>
      <c r="K231" t="str">
        <f t="shared" si="36"/>
        <v>A</v>
      </c>
      <c r="L231" s="60"/>
      <c r="M231" s="14"/>
      <c r="N231" s="60" t="s">
        <v>1036</v>
      </c>
      <c r="O231" s="14" t="s">
        <v>2459</v>
      </c>
      <c r="P231" s="60"/>
      <c r="Q231" s="14"/>
      <c r="R231" s="60"/>
      <c r="T231" s="62"/>
      <c r="U231" s="63"/>
      <c r="V231" s="60"/>
      <c r="W231" s="14"/>
      <c r="X231" s="60"/>
      <c r="Y231" s="14"/>
      <c r="AA231">
        <f t="shared" si="29"/>
      </c>
      <c r="AB231">
        <f t="shared" si="30"/>
      </c>
      <c r="AC231">
        <f t="shared" si="31"/>
      </c>
      <c r="AD231" t="str">
        <f t="shared" si="32"/>
        <v>8.3.3</v>
      </c>
      <c r="AE231">
        <f t="shared" si="33"/>
      </c>
      <c r="AF231">
        <f t="shared" si="34"/>
      </c>
      <c r="AG231" t="str">
        <f t="shared" si="35"/>
        <v>8.3.3</v>
      </c>
    </row>
    <row r="232" spans="1:33" ht="114.75">
      <c r="A232">
        <v>230</v>
      </c>
      <c r="B232" t="str">
        <f t="shared" si="28"/>
        <v>8</v>
      </c>
      <c r="C232" s="1" t="s">
        <v>429</v>
      </c>
      <c r="D232" s="1" t="s">
        <v>783</v>
      </c>
      <c r="E232" s="1" t="s">
        <v>1532</v>
      </c>
      <c r="F232" s="2" t="s">
        <v>1533</v>
      </c>
      <c r="G232" s="2" t="s">
        <v>1534</v>
      </c>
      <c r="H232" s="3" t="s">
        <v>1003</v>
      </c>
      <c r="I232" s="3" t="s">
        <v>1004</v>
      </c>
      <c r="J232" t="s">
        <v>1019</v>
      </c>
      <c r="K232" t="str">
        <f t="shared" si="36"/>
        <v>R</v>
      </c>
      <c r="L232" s="60"/>
      <c r="M232" s="14"/>
      <c r="N232" s="60" t="s">
        <v>2469</v>
      </c>
      <c r="O232" s="14" t="s">
        <v>2543</v>
      </c>
      <c r="P232" s="60"/>
      <c r="Q232" s="14"/>
      <c r="R232" s="60"/>
      <c r="T232" s="62"/>
      <c r="U232" s="63"/>
      <c r="V232" s="60"/>
      <c r="W232" s="14"/>
      <c r="X232" s="60"/>
      <c r="Y232" s="14"/>
      <c r="AA232">
        <f t="shared" si="29"/>
      </c>
      <c r="AB232">
        <f t="shared" si="30"/>
      </c>
      <c r="AC232">
        <f t="shared" si="31"/>
      </c>
      <c r="AD232" t="str">
        <f t="shared" si="32"/>
        <v>8.5</v>
      </c>
      <c r="AE232">
        <f t="shared" si="33"/>
      </c>
      <c r="AF232" t="str">
        <f t="shared" si="34"/>
        <v>8.5</v>
      </c>
      <c r="AG232">
        <f t="shared" si="35"/>
      </c>
    </row>
    <row r="233" spans="1:33" ht="89.25">
      <c r="A233">
        <v>231</v>
      </c>
      <c r="B233" t="str">
        <f t="shared" si="28"/>
        <v>8</v>
      </c>
      <c r="C233" s="1" t="s">
        <v>429</v>
      </c>
      <c r="D233" s="1" t="s">
        <v>559</v>
      </c>
      <c r="E233" s="1" t="s">
        <v>1005</v>
      </c>
      <c r="F233" s="2" t="s">
        <v>1006</v>
      </c>
      <c r="G233" s="2" t="s">
        <v>1007</v>
      </c>
      <c r="H233" s="11" t="s">
        <v>1008</v>
      </c>
      <c r="I233" s="3" t="s">
        <v>1009</v>
      </c>
      <c r="J233" t="s">
        <v>1019</v>
      </c>
      <c r="K233" t="str">
        <f t="shared" si="36"/>
        <v>A</v>
      </c>
      <c r="L233" s="60"/>
      <c r="M233" s="14"/>
      <c r="N233" s="60" t="s">
        <v>1036</v>
      </c>
      <c r="O233" s="14" t="s">
        <v>2459</v>
      </c>
      <c r="P233" s="60"/>
      <c r="Q233" s="14"/>
      <c r="R233" s="60"/>
      <c r="T233" s="62"/>
      <c r="U233" s="63"/>
      <c r="V233" s="60"/>
      <c r="W233" s="14"/>
      <c r="X233" s="60"/>
      <c r="Y233" s="14"/>
      <c r="AA233">
        <f t="shared" si="29"/>
      </c>
      <c r="AB233">
        <f t="shared" si="30"/>
      </c>
      <c r="AC233">
        <f t="shared" si="31"/>
      </c>
      <c r="AD233" t="str">
        <f t="shared" si="32"/>
        <v>8.5</v>
      </c>
      <c r="AE233">
        <f t="shared" si="33"/>
      </c>
      <c r="AF233">
        <f t="shared" si="34"/>
      </c>
      <c r="AG233" t="str">
        <f t="shared" si="35"/>
        <v>8.5</v>
      </c>
    </row>
    <row r="234" spans="1:33" ht="63.75">
      <c r="A234">
        <v>232</v>
      </c>
      <c r="B234" t="str">
        <f t="shared" si="28"/>
        <v>8</v>
      </c>
      <c r="C234" s="1" t="s">
        <v>429</v>
      </c>
      <c r="D234" s="1" t="s">
        <v>559</v>
      </c>
      <c r="E234" s="1" t="s">
        <v>559</v>
      </c>
      <c r="F234" s="2" t="s">
        <v>1010</v>
      </c>
      <c r="G234" s="2" t="s">
        <v>1011</v>
      </c>
      <c r="H234" s="11" t="s">
        <v>1012</v>
      </c>
      <c r="I234" s="3" t="s">
        <v>1013</v>
      </c>
      <c r="J234" t="s">
        <v>1019</v>
      </c>
      <c r="K234" t="str">
        <f t="shared" si="36"/>
        <v>A</v>
      </c>
      <c r="L234" s="60"/>
      <c r="M234" s="14"/>
      <c r="N234" s="60" t="s">
        <v>1036</v>
      </c>
      <c r="O234" s="14" t="s">
        <v>2459</v>
      </c>
      <c r="P234" s="60"/>
      <c r="Q234" s="14"/>
      <c r="R234" s="60"/>
      <c r="T234" s="62"/>
      <c r="U234" s="63"/>
      <c r="V234" s="60"/>
      <c r="W234" s="14"/>
      <c r="X234" s="60"/>
      <c r="Y234" s="14"/>
      <c r="AA234">
        <f t="shared" si="29"/>
      </c>
      <c r="AB234">
        <f t="shared" si="30"/>
      </c>
      <c r="AC234">
        <f t="shared" si="31"/>
      </c>
      <c r="AD234" t="str">
        <f t="shared" si="32"/>
        <v>8.5</v>
      </c>
      <c r="AE234">
        <f t="shared" si="33"/>
      </c>
      <c r="AF234">
        <f t="shared" si="34"/>
      </c>
      <c r="AG234" t="str">
        <f t="shared" si="35"/>
        <v>8.5</v>
      </c>
    </row>
    <row r="235" spans="1:33" ht="63.75">
      <c r="A235">
        <v>233</v>
      </c>
      <c r="B235" t="str">
        <f t="shared" si="28"/>
        <v>D</v>
      </c>
      <c r="C235" s="1" t="s">
        <v>1037</v>
      </c>
      <c r="D235" s="1" t="s">
        <v>1037</v>
      </c>
      <c r="E235" s="1" t="s">
        <v>1014</v>
      </c>
      <c r="F235" s="2" t="s">
        <v>1015</v>
      </c>
      <c r="G235" s="2" t="s">
        <v>1016</v>
      </c>
      <c r="H235" s="11" t="s">
        <v>1017</v>
      </c>
      <c r="I235" s="3" t="s">
        <v>1018</v>
      </c>
      <c r="J235" t="s">
        <v>1019</v>
      </c>
      <c r="K235" t="str">
        <f t="shared" si="36"/>
        <v>A</v>
      </c>
      <c r="L235" s="60"/>
      <c r="M235" s="14"/>
      <c r="N235" s="60" t="s">
        <v>1036</v>
      </c>
      <c r="O235" s="14" t="s">
        <v>2459</v>
      </c>
      <c r="P235" s="60"/>
      <c r="Q235" s="14"/>
      <c r="R235" s="60"/>
      <c r="T235" s="62"/>
      <c r="U235" s="63"/>
      <c r="V235" s="60"/>
      <c r="W235" s="14"/>
      <c r="X235" s="60"/>
      <c r="Y235" s="14"/>
      <c r="AA235">
        <f t="shared" si="29"/>
      </c>
      <c r="AB235">
        <f t="shared" si="30"/>
      </c>
      <c r="AC235">
        <f t="shared" si="31"/>
      </c>
      <c r="AD235" t="str">
        <f t="shared" si="32"/>
        <v>D</v>
      </c>
      <c r="AE235">
        <f t="shared" si="33"/>
      </c>
      <c r="AF235">
        <f t="shared" si="34"/>
      </c>
      <c r="AG235" t="str">
        <f t="shared" si="35"/>
        <v>D</v>
      </c>
    </row>
    <row r="236" spans="1:33" ht="409.5">
      <c r="A236">
        <v>234</v>
      </c>
      <c r="B236" t="str">
        <f t="shared" si="28"/>
        <v>8</v>
      </c>
      <c r="C236" s="1" t="s">
        <v>429</v>
      </c>
      <c r="D236" s="4" t="s">
        <v>1685</v>
      </c>
      <c r="E236" s="4" t="s">
        <v>1210</v>
      </c>
      <c r="F236" s="5" t="s">
        <v>343</v>
      </c>
      <c r="G236" s="5" t="s">
        <v>1125</v>
      </c>
      <c r="H236" s="28" t="s">
        <v>1020</v>
      </c>
      <c r="I236" s="6" t="s">
        <v>1021</v>
      </c>
      <c r="J236" t="s">
        <v>1022</v>
      </c>
      <c r="K236" t="str">
        <f t="shared" si="36"/>
        <v>R</v>
      </c>
      <c r="L236" s="60"/>
      <c r="M236" s="14"/>
      <c r="N236" s="60"/>
      <c r="P236" s="60" t="s">
        <v>2469</v>
      </c>
      <c r="Q236" s="14" t="s">
        <v>2522</v>
      </c>
      <c r="R236" s="60"/>
      <c r="T236" s="62"/>
      <c r="U236" s="63"/>
      <c r="V236" s="60"/>
      <c r="X236" s="60"/>
      <c r="AA236">
        <f t="shared" si="29"/>
      </c>
      <c r="AB236" t="str">
        <f t="shared" si="30"/>
        <v>8.5</v>
      </c>
      <c r="AC236">
        <f t="shared" si="31"/>
      </c>
      <c r="AD236">
        <f t="shared" si="32"/>
      </c>
      <c r="AE236">
        <f t="shared" si="33"/>
      </c>
      <c r="AF236">
        <f t="shared" si="34"/>
      </c>
      <c r="AG236">
        <f t="shared" si="35"/>
      </c>
    </row>
    <row r="237" spans="1:33" ht="51">
      <c r="A237">
        <v>235</v>
      </c>
      <c r="B237" t="str">
        <f t="shared" si="28"/>
        <v>3</v>
      </c>
      <c r="C237" s="1" t="s">
        <v>1117</v>
      </c>
      <c r="D237" s="4" t="s">
        <v>1117</v>
      </c>
      <c r="E237" s="4" t="s">
        <v>1023</v>
      </c>
      <c r="F237" s="5" t="s">
        <v>1113</v>
      </c>
      <c r="G237" s="5" t="s">
        <v>1114</v>
      </c>
      <c r="H237" s="6" t="s">
        <v>1024</v>
      </c>
      <c r="I237" s="6" t="s">
        <v>1025</v>
      </c>
      <c r="J237" t="s">
        <v>285</v>
      </c>
      <c r="K237" t="str">
        <f t="shared" si="36"/>
        <v>A</v>
      </c>
      <c r="L237" s="60"/>
      <c r="M237" s="14"/>
      <c r="N237" s="60" t="s">
        <v>1036</v>
      </c>
      <c r="O237" s="14" t="s">
        <v>2459</v>
      </c>
      <c r="P237" s="60"/>
      <c r="Q237" s="14"/>
      <c r="R237" s="60"/>
      <c r="T237" s="62"/>
      <c r="U237" s="63"/>
      <c r="V237" s="60"/>
      <c r="W237" s="14"/>
      <c r="X237" s="60"/>
      <c r="Y237" s="14"/>
      <c r="AA237">
        <f t="shared" si="29"/>
      </c>
      <c r="AB237">
        <f t="shared" si="30"/>
      </c>
      <c r="AC237">
        <f t="shared" si="31"/>
      </c>
      <c r="AD237" t="str">
        <f t="shared" si="32"/>
        <v>3</v>
      </c>
      <c r="AE237">
        <f t="shared" si="33"/>
      </c>
      <c r="AF237">
        <f t="shared" si="34"/>
      </c>
      <c r="AG237" t="str">
        <f t="shared" si="35"/>
        <v>3</v>
      </c>
    </row>
    <row r="238" spans="1:33" ht="25.5">
      <c r="A238">
        <v>236</v>
      </c>
      <c r="B238" t="str">
        <f t="shared" si="28"/>
        <v>3</v>
      </c>
      <c r="C238" s="1" t="s">
        <v>1117</v>
      </c>
      <c r="D238" s="1" t="s">
        <v>1117</v>
      </c>
      <c r="E238" s="1" t="s">
        <v>1026</v>
      </c>
      <c r="F238" s="2" t="s">
        <v>1113</v>
      </c>
      <c r="G238" s="2" t="s">
        <v>1114</v>
      </c>
      <c r="H238" s="3" t="s">
        <v>1027</v>
      </c>
      <c r="I238" s="3" t="s">
        <v>1028</v>
      </c>
      <c r="J238" t="s">
        <v>285</v>
      </c>
      <c r="K238" t="str">
        <f t="shared" si="36"/>
        <v>A</v>
      </c>
      <c r="L238" s="60"/>
      <c r="M238" s="14"/>
      <c r="N238" s="60" t="s">
        <v>1036</v>
      </c>
      <c r="O238" s="14" t="s">
        <v>2459</v>
      </c>
      <c r="P238" s="60"/>
      <c r="Q238" s="14"/>
      <c r="R238" s="60"/>
      <c r="T238" s="62"/>
      <c r="U238" s="63"/>
      <c r="V238" s="60"/>
      <c r="W238" s="14"/>
      <c r="X238" s="60"/>
      <c r="Y238" s="14"/>
      <c r="AA238">
        <f t="shared" si="29"/>
      </c>
      <c r="AB238">
        <f t="shared" si="30"/>
      </c>
      <c r="AC238">
        <f t="shared" si="31"/>
      </c>
      <c r="AD238" t="str">
        <f t="shared" si="32"/>
        <v>3</v>
      </c>
      <c r="AE238">
        <f t="shared" si="33"/>
      </c>
      <c r="AF238">
        <f t="shared" si="34"/>
      </c>
      <c r="AG238" t="str">
        <f t="shared" si="35"/>
        <v>3</v>
      </c>
    </row>
    <row r="239" spans="1:33" ht="25.5">
      <c r="A239">
        <v>237</v>
      </c>
      <c r="B239" t="str">
        <f t="shared" si="28"/>
        <v>3</v>
      </c>
      <c r="C239" s="1" t="s">
        <v>1117</v>
      </c>
      <c r="D239" s="1" t="s">
        <v>1117</v>
      </c>
      <c r="E239" s="1" t="s">
        <v>1029</v>
      </c>
      <c r="F239" s="2" t="s">
        <v>1113</v>
      </c>
      <c r="G239" s="2" t="s">
        <v>1114</v>
      </c>
      <c r="H239" s="3" t="s">
        <v>1030</v>
      </c>
      <c r="I239" s="3"/>
      <c r="J239" t="s">
        <v>285</v>
      </c>
      <c r="K239" t="str">
        <f t="shared" si="36"/>
        <v>A</v>
      </c>
      <c r="L239" s="60"/>
      <c r="M239" s="14"/>
      <c r="N239" s="60" t="s">
        <v>1036</v>
      </c>
      <c r="O239" s="14" t="s">
        <v>2459</v>
      </c>
      <c r="P239" s="60"/>
      <c r="Q239" s="14"/>
      <c r="R239" s="60"/>
      <c r="T239" s="62"/>
      <c r="U239" s="63"/>
      <c r="V239" s="60"/>
      <c r="W239" s="14"/>
      <c r="X239" s="60"/>
      <c r="Y239" s="14"/>
      <c r="AA239">
        <f t="shared" si="29"/>
      </c>
      <c r="AB239">
        <f t="shared" si="30"/>
      </c>
      <c r="AC239">
        <f t="shared" si="31"/>
      </c>
      <c r="AD239" t="str">
        <f t="shared" si="32"/>
        <v>3</v>
      </c>
      <c r="AE239">
        <f t="shared" si="33"/>
      </c>
      <c r="AF239">
        <f t="shared" si="34"/>
      </c>
      <c r="AG239" t="str">
        <f t="shared" si="35"/>
        <v>3</v>
      </c>
    </row>
    <row r="240" spans="1:33" ht="25.5">
      <c r="A240">
        <v>238</v>
      </c>
      <c r="B240" t="str">
        <f t="shared" si="28"/>
        <v>5</v>
      </c>
      <c r="C240" s="1" t="s">
        <v>1924</v>
      </c>
      <c r="D240" s="1" t="s">
        <v>2259</v>
      </c>
      <c r="E240" s="1" t="s">
        <v>1031</v>
      </c>
      <c r="F240" s="2" t="s">
        <v>1113</v>
      </c>
      <c r="G240" s="2" t="s">
        <v>1114</v>
      </c>
      <c r="H240" s="3" t="s">
        <v>1032</v>
      </c>
      <c r="I240" s="3"/>
      <c r="J240" t="s">
        <v>285</v>
      </c>
      <c r="K240" t="str">
        <f t="shared" si="36"/>
        <v>A</v>
      </c>
      <c r="L240" s="60"/>
      <c r="M240" s="14"/>
      <c r="N240" s="60" t="s">
        <v>1036</v>
      </c>
      <c r="O240" s="14" t="s">
        <v>2459</v>
      </c>
      <c r="P240" s="60"/>
      <c r="Q240" s="14"/>
      <c r="R240" s="60"/>
      <c r="T240" s="62"/>
      <c r="U240" s="63"/>
      <c r="V240" s="60"/>
      <c r="W240" s="14"/>
      <c r="X240" s="60"/>
      <c r="Y240" s="14"/>
      <c r="AA240">
        <f t="shared" si="29"/>
      </c>
      <c r="AB240">
        <f t="shared" si="30"/>
      </c>
      <c r="AC240">
        <f t="shared" si="31"/>
      </c>
      <c r="AD240" t="str">
        <f t="shared" si="32"/>
        <v>5.9.2</v>
      </c>
      <c r="AE240">
        <f t="shared" si="33"/>
      </c>
      <c r="AF240">
        <f t="shared" si="34"/>
      </c>
      <c r="AG240" t="str">
        <f t="shared" si="35"/>
        <v>5.9.2</v>
      </c>
    </row>
    <row r="241" spans="1:33" ht="25.5">
      <c r="A241">
        <v>239</v>
      </c>
      <c r="B241" t="str">
        <f t="shared" si="28"/>
        <v>5</v>
      </c>
      <c r="C241" s="1" t="s">
        <v>807</v>
      </c>
      <c r="D241" s="1" t="s">
        <v>1033</v>
      </c>
      <c r="E241" s="1" t="s">
        <v>1033</v>
      </c>
      <c r="F241" s="2" t="s">
        <v>1113</v>
      </c>
      <c r="G241" s="2" t="s">
        <v>1114</v>
      </c>
      <c r="H241" s="3" t="s">
        <v>1034</v>
      </c>
      <c r="I241" s="3"/>
      <c r="J241" t="s">
        <v>285</v>
      </c>
      <c r="K241" t="str">
        <f t="shared" si="36"/>
        <v>A</v>
      </c>
      <c r="L241" s="60"/>
      <c r="M241" s="14"/>
      <c r="N241" s="60" t="s">
        <v>1036</v>
      </c>
      <c r="O241" s="14" t="s">
        <v>2459</v>
      </c>
      <c r="P241" s="60"/>
      <c r="Q241" s="14"/>
      <c r="R241" s="60"/>
      <c r="T241" s="62"/>
      <c r="U241" s="63"/>
      <c r="V241" s="60"/>
      <c r="W241" s="14"/>
      <c r="X241" s="60"/>
      <c r="Y241" s="14"/>
      <c r="AA241">
        <f t="shared" si="29"/>
      </c>
      <c r="AB241">
        <f t="shared" si="30"/>
      </c>
      <c r="AC241">
        <f t="shared" si="31"/>
      </c>
      <c r="AD241" t="str">
        <f t="shared" si="32"/>
        <v>5.9.3</v>
      </c>
      <c r="AE241">
        <f t="shared" si="33"/>
      </c>
      <c r="AF241">
        <f t="shared" si="34"/>
      </c>
      <c r="AG241" t="str">
        <f t="shared" si="35"/>
        <v>5.9.3</v>
      </c>
    </row>
    <row r="242" spans="1:33" ht="38.25">
      <c r="A242">
        <v>240</v>
      </c>
      <c r="B242" t="str">
        <f t="shared" si="28"/>
        <v>7</v>
      </c>
      <c r="C242" s="1" t="s">
        <v>136</v>
      </c>
      <c r="D242" s="1" t="s">
        <v>2269</v>
      </c>
      <c r="E242" s="1" t="s">
        <v>1035</v>
      </c>
      <c r="F242" s="2" t="s">
        <v>1113</v>
      </c>
      <c r="G242" s="2" t="s">
        <v>1114</v>
      </c>
      <c r="H242" s="3" t="s">
        <v>530</v>
      </c>
      <c r="I242" s="3"/>
      <c r="J242" t="s">
        <v>285</v>
      </c>
      <c r="K242" t="str">
        <f t="shared" si="36"/>
        <v>A</v>
      </c>
      <c r="L242" s="60"/>
      <c r="M242" s="14"/>
      <c r="N242" s="60" t="s">
        <v>1036</v>
      </c>
      <c r="O242" s="14" t="s">
        <v>2459</v>
      </c>
      <c r="P242" s="60"/>
      <c r="Q242" s="14"/>
      <c r="R242" s="60"/>
      <c r="T242" s="62"/>
      <c r="U242" s="63"/>
      <c r="V242" s="60"/>
      <c r="W242" s="14"/>
      <c r="X242" s="60"/>
      <c r="Y242" s="14"/>
      <c r="AA242">
        <f t="shared" si="29"/>
      </c>
      <c r="AB242">
        <f t="shared" si="30"/>
      </c>
      <c r="AC242">
        <f t="shared" si="31"/>
      </c>
      <c r="AD242" t="str">
        <f t="shared" si="32"/>
        <v>7.3.2.9</v>
      </c>
      <c r="AE242">
        <f t="shared" si="33"/>
      </c>
      <c r="AF242">
        <f t="shared" si="34"/>
      </c>
      <c r="AG242" t="str">
        <f t="shared" si="35"/>
        <v>7.3.2.9</v>
      </c>
    </row>
    <row r="243" spans="1:33" ht="25.5">
      <c r="A243">
        <v>241</v>
      </c>
      <c r="B243" t="str">
        <f t="shared" si="28"/>
        <v>7</v>
      </c>
      <c r="C243" s="1" t="s">
        <v>136</v>
      </c>
      <c r="D243" s="1" t="s">
        <v>2269</v>
      </c>
      <c r="E243" s="1" t="s">
        <v>531</v>
      </c>
      <c r="F243" s="2" t="s">
        <v>1113</v>
      </c>
      <c r="G243" s="2" t="s">
        <v>1114</v>
      </c>
      <c r="H243" s="3" t="s">
        <v>532</v>
      </c>
      <c r="I243" s="3"/>
      <c r="J243" t="s">
        <v>285</v>
      </c>
      <c r="K243" t="str">
        <f t="shared" si="36"/>
        <v>A</v>
      </c>
      <c r="L243" s="60"/>
      <c r="M243" s="14"/>
      <c r="N243" s="60" t="s">
        <v>1036</v>
      </c>
      <c r="O243" s="14" t="s">
        <v>2459</v>
      </c>
      <c r="P243" s="60"/>
      <c r="Q243" s="14"/>
      <c r="R243" s="60"/>
      <c r="T243" s="62"/>
      <c r="U243" s="63"/>
      <c r="V243" s="60"/>
      <c r="W243" s="14"/>
      <c r="X243" s="60"/>
      <c r="Y243" s="14"/>
      <c r="AA243">
        <f t="shared" si="29"/>
      </c>
      <c r="AB243">
        <f t="shared" si="30"/>
      </c>
      <c r="AC243">
        <f t="shared" si="31"/>
      </c>
      <c r="AD243" t="str">
        <f t="shared" si="32"/>
        <v>7.3.2.9</v>
      </c>
      <c r="AE243">
        <f t="shared" si="33"/>
      </c>
      <c r="AF243">
        <f t="shared" si="34"/>
      </c>
      <c r="AG243" t="str">
        <f t="shared" si="35"/>
        <v>7.3.2.9</v>
      </c>
    </row>
    <row r="244" spans="1:33" ht="38.25">
      <c r="A244">
        <v>242</v>
      </c>
      <c r="B244" t="str">
        <f t="shared" si="28"/>
        <v>8</v>
      </c>
      <c r="C244" s="1" t="s">
        <v>1096</v>
      </c>
      <c r="D244" s="1" t="s">
        <v>2186</v>
      </c>
      <c r="E244" s="1" t="s">
        <v>533</v>
      </c>
      <c r="F244" s="2" t="s">
        <v>1113</v>
      </c>
      <c r="G244" s="2" t="s">
        <v>1114</v>
      </c>
      <c r="H244" s="3" t="s">
        <v>534</v>
      </c>
      <c r="I244" s="3" t="s">
        <v>535</v>
      </c>
      <c r="J244" t="s">
        <v>285</v>
      </c>
      <c r="K244" t="str">
        <f t="shared" si="36"/>
        <v>A</v>
      </c>
      <c r="L244" s="60"/>
      <c r="M244" s="14"/>
      <c r="N244" s="60" t="s">
        <v>1036</v>
      </c>
      <c r="O244" s="14" t="s">
        <v>2459</v>
      </c>
      <c r="P244" s="60"/>
      <c r="Q244" s="14"/>
      <c r="R244" s="60"/>
      <c r="T244" s="62"/>
      <c r="U244" s="63"/>
      <c r="V244" s="60"/>
      <c r="W244" s="14"/>
      <c r="X244" s="60"/>
      <c r="Y244" s="14"/>
      <c r="AA244">
        <f t="shared" si="29"/>
      </c>
      <c r="AB244">
        <f t="shared" si="30"/>
      </c>
      <c r="AC244">
        <f t="shared" si="31"/>
      </c>
      <c r="AD244" t="str">
        <f t="shared" si="32"/>
        <v>8.2</v>
      </c>
      <c r="AE244">
        <f t="shared" si="33"/>
      </c>
      <c r="AF244">
        <f t="shared" si="34"/>
      </c>
      <c r="AG244" t="str">
        <f t="shared" si="35"/>
        <v>8.2</v>
      </c>
    </row>
    <row r="245" spans="1:33" ht="12.75">
      <c r="A245">
        <v>243</v>
      </c>
      <c r="B245" t="str">
        <f t="shared" si="28"/>
        <v>8</v>
      </c>
      <c r="C245" s="1" t="s">
        <v>506</v>
      </c>
      <c r="D245" s="1" t="s">
        <v>506</v>
      </c>
      <c r="E245" s="1" t="s">
        <v>536</v>
      </c>
      <c r="F245" s="2" t="s">
        <v>1113</v>
      </c>
      <c r="G245" s="2" t="s">
        <v>1114</v>
      </c>
      <c r="H245" s="3" t="s">
        <v>537</v>
      </c>
      <c r="I245" s="3"/>
      <c r="J245" t="s">
        <v>285</v>
      </c>
      <c r="K245" t="str">
        <f t="shared" si="36"/>
        <v>A</v>
      </c>
      <c r="L245" s="60"/>
      <c r="M245" s="14"/>
      <c r="N245" s="60" t="s">
        <v>1036</v>
      </c>
      <c r="O245" s="14" t="s">
        <v>2459</v>
      </c>
      <c r="P245" s="60"/>
      <c r="Q245" s="14"/>
      <c r="R245" s="60"/>
      <c r="T245" s="62"/>
      <c r="U245" s="63"/>
      <c r="V245" s="60"/>
      <c r="W245" s="14"/>
      <c r="X245" s="60"/>
      <c r="Y245" s="14"/>
      <c r="AA245">
        <f t="shared" si="29"/>
      </c>
      <c r="AB245">
        <f t="shared" si="30"/>
      </c>
      <c r="AC245">
        <f t="shared" si="31"/>
      </c>
      <c r="AD245" t="str">
        <f t="shared" si="32"/>
        <v>8.3.1</v>
      </c>
      <c r="AE245">
        <f t="shared" si="33"/>
      </c>
      <c r="AF245">
        <f t="shared" si="34"/>
      </c>
      <c r="AG245" t="str">
        <f t="shared" si="35"/>
        <v>8.3.1</v>
      </c>
    </row>
    <row r="246" spans="1:33" ht="25.5">
      <c r="A246">
        <v>244</v>
      </c>
      <c r="B246" t="str">
        <f t="shared" si="28"/>
        <v>8</v>
      </c>
      <c r="C246" s="1" t="s">
        <v>506</v>
      </c>
      <c r="D246" s="1" t="s">
        <v>506</v>
      </c>
      <c r="E246" s="1" t="s">
        <v>536</v>
      </c>
      <c r="F246" s="2" t="s">
        <v>1113</v>
      </c>
      <c r="G246" s="2" t="s">
        <v>1114</v>
      </c>
      <c r="H246" s="3" t="s">
        <v>538</v>
      </c>
      <c r="I246" s="3"/>
      <c r="J246" t="s">
        <v>285</v>
      </c>
      <c r="K246" t="str">
        <f t="shared" si="36"/>
        <v>A</v>
      </c>
      <c r="L246" s="60"/>
      <c r="M246" s="14"/>
      <c r="N246" s="60" t="s">
        <v>1036</v>
      </c>
      <c r="O246" s="14" t="s">
        <v>2459</v>
      </c>
      <c r="P246" s="60"/>
      <c r="Q246" s="14"/>
      <c r="R246" s="60"/>
      <c r="T246" s="62"/>
      <c r="U246" s="63"/>
      <c r="V246" s="60"/>
      <c r="W246" s="14"/>
      <c r="X246" s="60"/>
      <c r="Y246" s="14"/>
      <c r="AA246">
        <f t="shared" si="29"/>
      </c>
      <c r="AB246">
        <f t="shared" si="30"/>
      </c>
      <c r="AC246">
        <f t="shared" si="31"/>
      </c>
      <c r="AD246" t="str">
        <f t="shared" si="32"/>
        <v>8.3.1</v>
      </c>
      <c r="AE246">
        <f t="shared" si="33"/>
      </c>
      <c r="AF246">
        <f t="shared" si="34"/>
      </c>
      <c r="AG246" t="str">
        <f t="shared" si="35"/>
        <v>8.3.1</v>
      </c>
    </row>
    <row r="247" spans="1:33" ht="114.75">
      <c r="A247">
        <v>245</v>
      </c>
      <c r="B247" t="str">
        <f t="shared" si="28"/>
        <v>8</v>
      </c>
      <c r="C247" s="1" t="s">
        <v>428</v>
      </c>
      <c r="D247" s="1" t="s">
        <v>1712</v>
      </c>
      <c r="E247" s="1" t="s">
        <v>539</v>
      </c>
      <c r="F247" s="2" t="s">
        <v>343</v>
      </c>
      <c r="G247" s="2" t="s">
        <v>1125</v>
      </c>
      <c r="H247" s="3" t="s">
        <v>540</v>
      </c>
      <c r="I247" s="3" t="s">
        <v>541</v>
      </c>
      <c r="J247" t="s">
        <v>285</v>
      </c>
      <c r="K247" t="str">
        <f t="shared" si="36"/>
        <v>R</v>
      </c>
      <c r="L247" s="60"/>
      <c r="M247" s="14"/>
      <c r="N247" s="60"/>
      <c r="O247" s="14"/>
      <c r="P247" s="60"/>
      <c r="Q247" s="14"/>
      <c r="R247" s="60"/>
      <c r="T247" s="62" t="s">
        <v>2469</v>
      </c>
      <c r="U247" s="63" t="s">
        <v>7</v>
      </c>
      <c r="V247" s="60"/>
      <c r="X247" s="60"/>
      <c r="AA247">
        <f t="shared" si="29"/>
      </c>
      <c r="AB247" t="str">
        <f t="shared" si="30"/>
        <v>8.3.2</v>
      </c>
      <c r="AC247">
        <f t="shared" si="31"/>
      </c>
      <c r="AD247">
        <f t="shared" si="32"/>
      </c>
      <c r="AE247">
        <f t="shared" si="33"/>
      </c>
      <c r="AF247">
        <f t="shared" si="34"/>
      </c>
      <c r="AG247">
        <f t="shared" si="35"/>
      </c>
    </row>
    <row r="248" spans="1:33" ht="25.5">
      <c r="A248">
        <v>246</v>
      </c>
      <c r="B248" t="str">
        <f t="shared" si="28"/>
        <v>8</v>
      </c>
      <c r="C248" s="1" t="s">
        <v>428</v>
      </c>
      <c r="D248" s="1" t="s">
        <v>1638</v>
      </c>
      <c r="E248" s="1" t="s">
        <v>542</v>
      </c>
      <c r="F248" s="2" t="s">
        <v>2078</v>
      </c>
      <c r="G248" s="2" t="s">
        <v>1114</v>
      </c>
      <c r="H248" s="3" t="s">
        <v>543</v>
      </c>
      <c r="I248" s="3"/>
      <c r="J248" t="s">
        <v>285</v>
      </c>
      <c r="K248" t="str">
        <f t="shared" si="36"/>
        <v>A</v>
      </c>
      <c r="L248" s="60"/>
      <c r="M248" s="14"/>
      <c r="N248" s="60" t="s">
        <v>1036</v>
      </c>
      <c r="O248" s="14" t="s">
        <v>2459</v>
      </c>
      <c r="P248" s="60"/>
      <c r="Q248" s="14"/>
      <c r="R248" s="60"/>
      <c r="T248" s="62"/>
      <c r="U248" s="63"/>
      <c r="V248" s="60"/>
      <c r="W248" s="14"/>
      <c r="X248" s="60"/>
      <c r="Y248" s="14"/>
      <c r="AA248">
        <f t="shared" si="29"/>
      </c>
      <c r="AB248">
        <f t="shared" si="30"/>
      </c>
      <c r="AC248">
        <f t="shared" si="31"/>
      </c>
      <c r="AD248" t="str">
        <f t="shared" si="32"/>
        <v>8.3.2</v>
      </c>
      <c r="AE248">
        <f t="shared" si="33"/>
      </c>
      <c r="AF248">
        <f t="shared" si="34"/>
      </c>
      <c r="AG248" t="str">
        <f t="shared" si="35"/>
        <v>8.3.2</v>
      </c>
    </row>
    <row r="249" spans="1:33" ht="25.5">
      <c r="A249">
        <v>247</v>
      </c>
      <c r="B249" t="str">
        <f t="shared" si="28"/>
        <v>8</v>
      </c>
      <c r="C249" s="1" t="s">
        <v>428</v>
      </c>
      <c r="D249" s="12" t="s">
        <v>1638</v>
      </c>
      <c r="E249" s="12" t="s">
        <v>544</v>
      </c>
      <c r="F249" s="13" t="s">
        <v>2078</v>
      </c>
      <c r="G249" s="13" t="s">
        <v>1114</v>
      </c>
      <c r="H249" s="11" t="s">
        <v>545</v>
      </c>
      <c r="I249" s="3"/>
      <c r="J249" t="s">
        <v>285</v>
      </c>
      <c r="K249" t="str">
        <f t="shared" si="36"/>
        <v>A</v>
      </c>
      <c r="L249" s="60"/>
      <c r="M249" s="14"/>
      <c r="N249" s="60" t="s">
        <v>1036</v>
      </c>
      <c r="O249" s="14" t="s">
        <v>2459</v>
      </c>
      <c r="P249" s="60"/>
      <c r="Q249" s="14"/>
      <c r="R249" s="60"/>
      <c r="T249" s="62"/>
      <c r="U249" s="63"/>
      <c r="V249" s="60"/>
      <c r="W249" s="14"/>
      <c r="X249" s="60"/>
      <c r="Y249" s="14"/>
      <c r="AA249">
        <f t="shared" si="29"/>
      </c>
      <c r="AB249">
        <f t="shared" si="30"/>
      </c>
      <c r="AC249">
        <f t="shared" si="31"/>
      </c>
      <c r="AD249" t="str">
        <f t="shared" si="32"/>
        <v>8.3.2</v>
      </c>
      <c r="AE249">
        <f t="shared" si="33"/>
      </c>
      <c r="AF249">
        <f t="shared" si="34"/>
      </c>
      <c r="AG249" t="str">
        <f t="shared" si="35"/>
        <v>8.3.2</v>
      </c>
    </row>
    <row r="250" spans="1:33" ht="102">
      <c r="A250">
        <v>248</v>
      </c>
      <c r="B250" t="str">
        <f t="shared" si="28"/>
        <v>8</v>
      </c>
      <c r="C250" s="1" t="s">
        <v>428</v>
      </c>
      <c r="D250" s="1" t="s">
        <v>1100</v>
      </c>
      <c r="E250" s="1" t="s">
        <v>546</v>
      </c>
      <c r="F250" s="2" t="s">
        <v>2078</v>
      </c>
      <c r="G250" s="2" t="s">
        <v>1114</v>
      </c>
      <c r="H250" s="3" t="s">
        <v>235</v>
      </c>
      <c r="I250" s="3"/>
      <c r="J250" t="s">
        <v>285</v>
      </c>
      <c r="K250" t="str">
        <f t="shared" si="36"/>
        <v>R</v>
      </c>
      <c r="L250" s="60"/>
      <c r="M250" s="14"/>
      <c r="N250" s="60" t="s">
        <v>2469</v>
      </c>
      <c r="O250" s="14" t="s">
        <v>2485</v>
      </c>
      <c r="P250" s="60"/>
      <c r="Q250" s="14"/>
      <c r="R250" s="60"/>
      <c r="T250" s="62"/>
      <c r="U250" s="63"/>
      <c r="V250" s="60"/>
      <c r="W250" s="14"/>
      <c r="X250" s="60"/>
      <c r="Y250" s="14"/>
      <c r="AA250">
        <f t="shared" si="29"/>
      </c>
      <c r="AB250">
        <f t="shared" si="30"/>
      </c>
      <c r="AC250">
        <f t="shared" si="31"/>
      </c>
      <c r="AD250" t="str">
        <f t="shared" si="32"/>
        <v>8.3.2</v>
      </c>
      <c r="AE250">
        <f t="shared" si="33"/>
      </c>
      <c r="AF250" t="str">
        <f t="shared" si="34"/>
        <v>8.3.2</v>
      </c>
      <c r="AG250">
        <f t="shared" si="35"/>
      </c>
    </row>
    <row r="251" spans="1:33" ht="38.25">
      <c r="A251">
        <v>249</v>
      </c>
      <c r="B251" t="str">
        <f t="shared" si="28"/>
        <v>8</v>
      </c>
      <c r="C251" s="1" t="s">
        <v>428</v>
      </c>
      <c r="D251" s="1" t="s">
        <v>1100</v>
      </c>
      <c r="E251" s="1" t="s">
        <v>236</v>
      </c>
      <c r="F251" s="2" t="s">
        <v>2078</v>
      </c>
      <c r="G251" s="2" t="s">
        <v>1114</v>
      </c>
      <c r="H251" s="3" t="s">
        <v>237</v>
      </c>
      <c r="I251" s="3"/>
      <c r="J251" t="s">
        <v>285</v>
      </c>
      <c r="K251" t="str">
        <f t="shared" si="36"/>
        <v>A</v>
      </c>
      <c r="L251" s="60"/>
      <c r="M251" s="14"/>
      <c r="N251" s="60" t="s">
        <v>1036</v>
      </c>
      <c r="O251" s="14" t="s">
        <v>2459</v>
      </c>
      <c r="P251" s="60"/>
      <c r="Q251" s="14"/>
      <c r="R251" s="60"/>
      <c r="T251" s="62"/>
      <c r="U251" s="63"/>
      <c r="V251" s="60"/>
      <c r="W251" s="14"/>
      <c r="X251" s="60"/>
      <c r="Y251" s="14"/>
      <c r="AA251">
        <f t="shared" si="29"/>
      </c>
      <c r="AB251">
        <f t="shared" si="30"/>
      </c>
      <c r="AC251">
        <f t="shared" si="31"/>
      </c>
      <c r="AD251" t="str">
        <f t="shared" si="32"/>
        <v>8.3.2</v>
      </c>
      <c r="AE251">
        <f t="shared" si="33"/>
      </c>
      <c r="AF251">
        <f t="shared" si="34"/>
      </c>
      <c r="AG251" t="str">
        <f t="shared" si="35"/>
        <v>8.3.2</v>
      </c>
    </row>
    <row r="252" spans="1:33" ht="102">
      <c r="A252">
        <v>250</v>
      </c>
      <c r="B252" t="str">
        <f t="shared" si="28"/>
        <v>8</v>
      </c>
      <c r="C252" s="1" t="s">
        <v>428</v>
      </c>
      <c r="D252" s="1" t="s">
        <v>1100</v>
      </c>
      <c r="E252" s="1" t="s">
        <v>236</v>
      </c>
      <c r="F252" s="2" t="s">
        <v>2078</v>
      </c>
      <c r="G252" s="2" t="s">
        <v>1114</v>
      </c>
      <c r="H252" s="3" t="s">
        <v>238</v>
      </c>
      <c r="I252" s="3"/>
      <c r="J252" t="s">
        <v>285</v>
      </c>
      <c r="K252" t="str">
        <f t="shared" si="36"/>
        <v>A</v>
      </c>
      <c r="L252" s="60"/>
      <c r="M252" s="14"/>
      <c r="N252" s="60" t="s">
        <v>1036</v>
      </c>
      <c r="O252" s="14" t="s">
        <v>2486</v>
      </c>
      <c r="P252" s="60"/>
      <c r="Q252" s="14"/>
      <c r="R252" s="60"/>
      <c r="T252" s="62"/>
      <c r="U252" s="63"/>
      <c r="V252" s="60"/>
      <c r="W252" s="14"/>
      <c r="X252" s="60"/>
      <c r="Y252" s="14"/>
      <c r="AA252">
        <f t="shared" si="29"/>
      </c>
      <c r="AB252">
        <f t="shared" si="30"/>
      </c>
      <c r="AC252">
        <f t="shared" si="31"/>
      </c>
      <c r="AD252" t="str">
        <f t="shared" si="32"/>
        <v>8.3.2</v>
      </c>
      <c r="AE252">
        <f t="shared" si="33"/>
      </c>
      <c r="AF252">
        <f t="shared" si="34"/>
      </c>
      <c r="AG252" t="str">
        <f t="shared" si="35"/>
        <v>8.3.2</v>
      </c>
    </row>
    <row r="253" spans="1:33" ht="38.25">
      <c r="A253">
        <v>251</v>
      </c>
      <c r="B253" t="str">
        <f t="shared" si="28"/>
        <v>8</v>
      </c>
      <c r="C253" s="1" t="s">
        <v>822</v>
      </c>
      <c r="D253" s="1" t="s">
        <v>1048</v>
      </c>
      <c r="E253" s="1" t="s">
        <v>239</v>
      </c>
      <c r="F253" s="2" t="s">
        <v>343</v>
      </c>
      <c r="G253" s="2" t="s">
        <v>1125</v>
      </c>
      <c r="H253" s="3" t="s">
        <v>240</v>
      </c>
      <c r="I253" s="3"/>
      <c r="J253" t="s">
        <v>285</v>
      </c>
      <c r="K253" t="str">
        <f t="shared" si="36"/>
        <v>A</v>
      </c>
      <c r="L253" s="60"/>
      <c r="M253" s="14"/>
      <c r="N253" s="60"/>
      <c r="P253" s="60"/>
      <c r="Q253" s="14"/>
      <c r="R253" s="60"/>
      <c r="T253" s="62" t="s">
        <v>1036</v>
      </c>
      <c r="U253" s="63" t="s">
        <v>70</v>
      </c>
      <c r="V253" s="60"/>
      <c r="X253" s="60"/>
      <c r="AA253">
        <f t="shared" si="29"/>
      </c>
      <c r="AB253">
        <f t="shared" si="30"/>
      </c>
      <c r="AC253" t="str">
        <f t="shared" si="31"/>
        <v>8.3.3</v>
      </c>
      <c r="AD253">
        <f t="shared" si="32"/>
      </c>
      <c r="AE253">
        <f t="shared" si="33"/>
      </c>
      <c r="AF253">
        <f t="shared" si="34"/>
      </c>
      <c r="AG253">
        <f t="shared" si="35"/>
      </c>
    </row>
    <row r="254" spans="1:33" ht="25.5">
      <c r="A254">
        <v>252</v>
      </c>
      <c r="B254" t="str">
        <f t="shared" si="28"/>
        <v>8</v>
      </c>
      <c r="C254" s="1" t="s">
        <v>822</v>
      </c>
      <c r="D254" s="1" t="s">
        <v>778</v>
      </c>
      <c r="E254" s="1" t="s">
        <v>241</v>
      </c>
      <c r="F254" s="2" t="s">
        <v>343</v>
      </c>
      <c r="G254" s="2" t="s">
        <v>1125</v>
      </c>
      <c r="H254" s="3" t="s">
        <v>240</v>
      </c>
      <c r="I254" s="3"/>
      <c r="J254" t="s">
        <v>285</v>
      </c>
      <c r="K254" t="str">
        <f t="shared" si="36"/>
        <v>A</v>
      </c>
      <c r="L254" s="60"/>
      <c r="M254" s="14"/>
      <c r="N254" s="60"/>
      <c r="P254" s="60"/>
      <c r="Q254" s="14"/>
      <c r="R254" s="60"/>
      <c r="T254" s="62" t="s">
        <v>1036</v>
      </c>
      <c r="U254" s="63" t="s">
        <v>71</v>
      </c>
      <c r="V254" s="60"/>
      <c r="X254" s="60"/>
      <c r="AA254">
        <f t="shared" si="29"/>
      </c>
      <c r="AB254">
        <f t="shared" si="30"/>
      </c>
      <c r="AC254" t="str">
        <f t="shared" si="31"/>
        <v>8.3.3</v>
      </c>
      <c r="AD254">
        <f t="shared" si="32"/>
      </c>
      <c r="AE254">
        <f t="shared" si="33"/>
      </c>
      <c r="AF254">
        <f t="shared" si="34"/>
      </c>
      <c r="AG254">
        <f t="shared" si="35"/>
      </c>
    </row>
    <row r="255" spans="1:33" ht="38.25">
      <c r="A255">
        <v>253</v>
      </c>
      <c r="B255" t="str">
        <f t="shared" si="28"/>
        <v>8</v>
      </c>
      <c r="C255" s="1" t="s">
        <v>2446</v>
      </c>
      <c r="D255" s="1" t="s">
        <v>355</v>
      </c>
      <c r="E255" s="1" t="s">
        <v>242</v>
      </c>
      <c r="F255" s="2" t="s">
        <v>1113</v>
      </c>
      <c r="G255" s="2" t="s">
        <v>1114</v>
      </c>
      <c r="H255" s="3" t="s">
        <v>243</v>
      </c>
      <c r="I255" s="3"/>
      <c r="J255" t="s">
        <v>285</v>
      </c>
      <c r="K255" t="str">
        <f t="shared" si="36"/>
        <v>A</v>
      </c>
      <c r="L255" s="60"/>
      <c r="M255" s="14"/>
      <c r="N255" s="60" t="s">
        <v>1036</v>
      </c>
      <c r="O255" s="14" t="s">
        <v>2459</v>
      </c>
      <c r="P255" s="60"/>
      <c r="Q255" s="14"/>
      <c r="R255" s="60"/>
      <c r="S255" s="14"/>
      <c r="T255" s="62"/>
      <c r="U255" s="63"/>
      <c r="V255" s="60"/>
      <c r="W255" s="14"/>
      <c r="X255" s="60"/>
      <c r="Y255" s="14"/>
      <c r="AA255">
        <f t="shared" si="29"/>
      </c>
      <c r="AB255">
        <f t="shared" si="30"/>
      </c>
      <c r="AC255">
        <f t="shared" si="31"/>
      </c>
      <c r="AD255" t="str">
        <f t="shared" si="32"/>
        <v>8.4</v>
      </c>
      <c r="AE255">
        <f t="shared" si="33"/>
      </c>
      <c r="AF255">
        <f t="shared" si="34"/>
      </c>
      <c r="AG255" t="str">
        <f t="shared" si="35"/>
        <v>8.4</v>
      </c>
    </row>
    <row r="256" spans="1:33" ht="25.5">
      <c r="A256">
        <v>254</v>
      </c>
      <c r="B256" t="str">
        <f t="shared" si="28"/>
        <v>8</v>
      </c>
      <c r="C256" s="1" t="s">
        <v>2446</v>
      </c>
      <c r="D256" s="1" t="s">
        <v>511</v>
      </c>
      <c r="E256" s="1" t="s">
        <v>244</v>
      </c>
      <c r="F256" s="2" t="s">
        <v>1113</v>
      </c>
      <c r="G256" s="2" t="s">
        <v>1114</v>
      </c>
      <c r="H256" s="3" t="s">
        <v>245</v>
      </c>
      <c r="I256" s="3"/>
      <c r="J256" t="s">
        <v>285</v>
      </c>
      <c r="K256" t="str">
        <f t="shared" si="36"/>
        <v>A</v>
      </c>
      <c r="L256" s="60"/>
      <c r="M256" s="14"/>
      <c r="N256" s="60" t="s">
        <v>1036</v>
      </c>
      <c r="O256" s="14" t="s">
        <v>2459</v>
      </c>
      <c r="P256" s="60"/>
      <c r="Q256" s="14"/>
      <c r="R256" s="60"/>
      <c r="S256" s="14"/>
      <c r="T256" s="62"/>
      <c r="U256" s="63"/>
      <c r="V256" s="60"/>
      <c r="W256" s="14"/>
      <c r="X256" s="60"/>
      <c r="Y256" s="14"/>
      <c r="AA256">
        <f t="shared" si="29"/>
      </c>
      <c r="AB256">
        <f t="shared" si="30"/>
      </c>
      <c r="AC256">
        <f t="shared" si="31"/>
      </c>
      <c r="AD256" t="str">
        <f t="shared" si="32"/>
        <v>8.4</v>
      </c>
      <c r="AE256">
        <f t="shared" si="33"/>
      </c>
      <c r="AF256">
        <f t="shared" si="34"/>
      </c>
      <c r="AG256" t="str">
        <f t="shared" si="35"/>
        <v>8.4</v>
      </c>
    </row>
    <row r="257" spans="1:33" ht="25.5">
      <c r="A257">
        <v>255</v>
      </c>
      <c r="B257" t="str">
        <f t="shared" si="28"/>
        <v>8</v>
      </c>
      <c r="C257" s="1" t="s">
        <v>2446</v>
      </c>
      <c r="D257" s="1" t="s">
        <v>1063</v>
      </c>
      <c r="E257" s="1" t="s">
        <v>246</v>
      </c>
      <c r="F257" s="2" t="s">
        <v>1113</v>
      </c>
      <c r="G257" s="2" t="s">
        <v>1114</v>
      </c>
      <c r="H257" s="3" t="s">
        <v>247</v>
      </c>
      <c r="I257" s="3"/>
      <c r="J257" t="s">
        <v>285</v>
      </c>
      <c r="K257" t="str">
        <f t="shared" si="36"/>
        <v>A</v>
      </c>
      <c r="L257" s="60"/>
      <c r="M257" s="14"/>
      <c r="N257" s="60" t="s">
        <v>1036</v>
      </c>
      <c r="O257" s="14" t="s">
        <v>2459</v>
      </c>
      <c r="P257" s="60"/>
      <c r="Q257" s="14"/>
      <c r="R257" s="60"/>
      <c r="S257" s="14"/>
      <c r="T257" s="62"/>
      <c r="U257" s="63"/>
      <c r="V257" s="60"/>
      <c r="W257" s="14"/>
      <c r="X257" s="60"/>
      <c r="Y257" s="14"/>
      <c r="AA257">
        <f t="shared" si="29"/>
      </c>
      <c r="AB257">
        <f t="shared" si="30"/>
      </c>
      <c r="AC257">
        <f t="shared" si="31"/>
      </c>
      <c r="AD257" t="str">
        <f t="shared" si="32"/>
        <v>8.4</v>
      </c>
      <c r="AE257">
        <f t="shared" si="33"/>
      </c>
      <c r="AF257">
        <f t="shared" si="34"/>
      </c>
      <c r="AG257" t="str">
        <f t="shared" si="35"/>
        <v>8.4</v>
      </c>
    </row>
    <row r="258" spans="1:33" ht="12.75">
      <c r="A258">
        <v>256</v>
      </c>
      <c r="B258" t="str">
        <f t="shared" si="28"/>
        <v>8</v>
      </c>
      <c r="C258" s="1" t="s">
        <v>2446</v>
      </c>
      <c r="D258" s="1" t="s">
        <v>922</v>
      </c>
      <c r="E258" s="1" t="s">
        <v>248</v>
      </c>
      <c r="F258" s="2" t="s">
        <v>1113</v>
      </c>
      <c r="G258" s="2" t="s">
        <v>1114</v>
      </c>
      <c r="H258" s="3" t="s">
        <v>249</v>
      </c>
      <c r="I258" s="3"/>
      <c r="J258" t="s">
        <v>285</v>
      </c>
      <c r="K258" t="str">
        <f t="shared" si="36"/>
        <v>A</v>
      </c>
      <c r="L258" s="60"/>
      <c r="M258" s="14"/>
      <c r="N258" s="60" t="s">
        <v>1036</v>
      </c>
      <c r="O258" s="14" t="s">
        <v>2459</v>
      </c>
      <c r="P258" s="60"/>
      <c r="Q258" s="14"/>
      <c r="R258" s="60"/>
      <c r="T258" s="62"/>
      <c r="U258" s="63"/>
      <c r="V258" s="60"/>
      <c r="W258" s="14"/>
      <c r="X258" s="60"/>
      <c r="Y258" s="14"/>
      <c r="AA258">
        <f t="shared" si="29"/>
      </c>
      <c r="AB258">
        <f t="shared" si="30"/>
      </c>
      <c r="AC258">
        <f t="shared" si="31"/>
      </c>
      <c r="AD258" t="str">
        <f t="shared" si="32"/>
        <v>8.4</v>
      </c>
      <c r="AE258">
        <f t="shared" si="33"/>
      </c>
      <c r="AF258">
        <f t="shared" si="34"/>
      </c>
      <c r="AG258" t="str">
        <f t="shared" si="35"/>
        <v>8.4</v>
      </c>
    </row>
    <row r="259" spans="1:33" ht="25.5">
      <c r="A259">
        <v>257</v>
      </c>
      <c r="B259" t="str">
        <f aca="true" t="shared" si="37" ref="B259:B322">+LEFT(D259,IF(ISERR(FIND(".",D259)),1,IF(FIND(".",D259)=3,2,1)))</f>
        <v>8</v>
      </c>
      <c r="C259" s="1" t="s">
        <v>2446</v>
      </c>
      <c r="D259" s="1" t="s">
        <v>1893</v>
      </c>
      <c r="E259" s="1" t="s">
        <v>250</v>
      </c>
      <c r="F259" s="2" t="s">
        <v>1113</v>
      </c>
      <c r="G259" s="2" t="s">
        <v>1114</v>
      </c>
      <c r="H259" s="3" t="s">
        <v>251</v>
      </c>
      <c r="I259" s="3"/>
      <c r="J259" t="s">
        <v>285</v>
      </c>
      <c r="K259" t="str">
        <f t="shared" si="36"/>
        <v>A</v>
      </c>
      <c r="L259" s="60"/>
      <c r="M259" s="14"/>
      <c r="N259" s="60" t="s">
        <v>1036</v>
      </c>
      <c r="O259" s="14" t="s">
        <v>2459</v>
      </c>
      <c r="P259" s="60"/>
      <c r="Q259" s="14"/>
      <c r="R259" s="60"/>
      <c r="T259" s="62"/>
      <c r="U259" s="63"/>
      <c r="V259" s="60"/>
      <c r="W259" s="14"/>
      <c r="X259" s="60"/>
      <c r="Y259" s="14"/>
      <c r="AA259">
        <f t="shared" si="29"/>
      </c>
      <c r="AB259">
        <f t="shared" si="30"/>
      </c>
      <c r="AC259">
        <f t="shared" si="31"/>
      </c>
      <c r="AD259" t="str">
        <f t="shared" si="32"/>
        <v>8.4</v>
      </c>
      <c r="AE259">
        <f t="shared" si="33"/>
      </c>
      <c r="AF259">
        <f t="shared" si="34"/>
      </c>
      <c r="AG259" t="str">
        <f t="shared" si="35"/>
        <v>8.4</v>
      </c>
    </row>
    <row r="260" spans="1:33" ht="38.25">
      <c r="A260">
        <v>258</v>
      </c>
      <c r="B260" t="str">
        <f t="shared" si="37"/>
        <v>8</v>
      </c>
      <c r="C260" s="1" t="s">
        <v>429</v>
      </c>
      <c r="D260" s="1" t="s">
        <v>2328</v>
      </c>
      <c r="E260" s="1" t="s">
        <v>252</v>
      </c>
      <c r="F260" s="2" t="s">
        <v>1113</v>
      </c>
      <c r="G260" s="2" t="s">
        <v>1114</v>
      </c>
      <c r="H260" s="3" t="s">
        <v>253</v>
      </c>
      <c r="I260" s="3"/>
      <c r="J260" t="s">
        <v>285</v>
      </c>
      <c r="K260" t="str">
        <f t="shared" si="36"/>
        <v>A</v>
      </c>
      <c r="L260" s="60"/>
      <c r="M260" s="14"/>
      <c r="N260" s="60" t="s">
        <v>1036</v>
      </c>
      <c r="O260" s="14" t="s">
        <v>2459</v>
      </c>
      <c r="P260" s="60"/>
      <c r="Q260" s="14"/>
      <c r="R260" s="60"/>
      <c r="T260" s="62"/>
      <c r="U260" s="63"/>
      <c r="V260" s="60"/>
      <c r="W260" s="14"/>
      <c r="X260" s="60"/>
      <c r="Y260" s="14"/>
      <c r="AA260">
        <f aca="true" t="shared" si="38" ref="AA260:AA323">CONCATENATE(IF((F260="T")*AND(M260&lt;&gt;"")*AND(L260=""),C260,""),IF((F260="T")*AND(O260&lt;&gt;"")*AND(N260=""),C260,""),IF((F260="T")*AND(Q260&lt;&gt;"")*AND(P260=""),C260,""),IF((F260="T")*AND(S260&lt;&gt;"")*AND(R260=""),C260,""),IF((F260="T")*AND(U260&lt;&gt;"")*AND(T260=""),C260,""),IF((F260="T")*AND(W260&lt;&gt;"")*AND(V260=""),C260,""),IF((F260="T")*AND(Y260&lt;&gt;"")*AND(X260=""),C260,""))</f>
      </c>
      <c r="AB260">
        <f aca="true" t="shared" si="39" ref="AB260:AB323">CONCATENATE(IF((F260="T")*AND(L260="R"),C260,""),IF((F260="T")*AND(N260="R")*AND(L260=""),C260,""),IF((F260="T")*AND(P260="R")*AND(L260="")*AND(N260=""),C260,""),IF((F260="T")*AND(R260="R")*AND(L260="")*AND(N260="")*AND(P260=""),C260,""),IF((F260="T")*AND(T260="R")*AND(L260="")*AND(N260="")*AND(P260="")*AND(R260=""),C260,""),IF((F260="T")*AND(V260="R")*AND(L260="")*AND(N260="")*AND(P260="")*AND(R260="")*AND(T260=""),C260,""),IF((F260="T")*AND(X260="R")*AND(L260="")*AND(N260="")*AND(P260="")*AND(R260="")*AND(T260="")*AND(V260=""),C260,""))</f>
      </c>
      <c r="AC260">
        <f aca="true" t="shared" si="40" ref="AC260:AC323">CONCATENATE(IF((F260="T")*AND(L260="A"),C260,""),IF((F260="T")*AND(N260="A")*AND(L260=""),C260,""),IF((F260="T")*AND(P260="A")*AND(L260="")*AND(N260=""),C260,""),IF((F260="T")*AND(R260="A")*AND(L260="")*AND(N260="")*AND(P260=""),C260,""),IF((F260="T")*AND(T260="A")*AND(L260="")*AND(N260="")*AND(P260="")*AND(R260=""),C260,""),IF((F260="T")*AND(V260="A")*AND(L260="")*AND(N260="")*AND(P260="")*AND(R260="")*AND(T260=""),C260,""),IF((F260="T")*AND(X260="A")*AND(L260="")*AND(N260="")*AND(P260="")*AND(R260="")*AND(T260="")*AND(V260=""),C260,""))</f>
      </c>
      <c r="AD260" t="str">
        <f aca="true" t="shared" si="41" ref="AD260:AD323">IF(F260="E",C260,"")</f>
        <v>8.5</v>
      </c>
      <c r="AE260">
        <f aca="true" t="shared" si="42" ref="AE260:AE323">CONCATENATE(IF((F260="E")*AND(M260&lt;&gt;"")*AND(L260=""),AD260,""),IF((F260="E")*AND(O260&lt;&gt;"")*AND(N260=""),AD260,""),IF((F260="E")*AND(Q260&lt;&gt;"")*AND(P260=""),AD260,""),IF((F260="E")*AND(S260&lt;&gt;"")*AND(R260=""),AD260,""),IF((F260="E")*AND(U260&lt;&gt;"")*AND(T260=""),AD260,""),IF((F260="E")*AND(W260&lt;&gt;"")*AND(V260=""),AD260,""),IF((F260="E")*AND(Y260&lt;&gt;"")*AND(X260=""),AD260,""))</f>
      </c>
      <c r="AF260">
        <f aca="true" t="shared" si="43" ref="AF260:AF323">CONCATENATE(IF((F260="E")*AND(L260="R"),AD260,""),IF((F260="E")*AND(N260="R")*AND(L260=""),AD260,""),IF((F260="E")*AND(P260="R")*AND(N260="")*AND(L260=""),AD260,""),IF((F260="E")*AND(R260="R")*AND(L260="")*AND(N260="")*AND(P260=""),AD260,""),IF((F260="E")*AND(T260="R")*AND(L260="")*AND(N260="")*AND(P260="")*AND(R260=""),AD260,""),IF((F260="E")*AND(V260="R")*AND(L260="")*AND(N260="")*AND(P260="")*AND(R260="")*AND(T260=""),AD260,""),IF((F260="E")*AND(X260="R")*AND(L260="")*AND(N260="")*AND(P260="")*AND(R260="")*AND(T260="")*AND(V260=""),AD260,""))</f>
      </c>
      <c r="AG260" t="str">
        <f aca="true" t="shared" si="44" ref="AG260:AG323">CONCATENATE(IF((F260="E")*AND(L260="A"),AD260,""),IF((F260="E")*AND(N260="A")*AND(L260=""),AD260,""),IF((F260="E")*AND(P260="A")*AND(L260="")*AND(N260=""),AD260,""),IF((F260="E")*AND(R260="A")*AND(L260="")*AND(N260="")*AND(P260=""),AD260,""),IF((F260="E")*AND(T260="A")*AND(L260="")*AND(N260="")*AND(P260="")*AND(R260=""),AD260,""),IF((F260="E")*AND(V260="A")*AND(L260="")*AND(N260="")*AND(P260="")*AND(R260="")*AND(T260=""),AD260,""),IF((F260="E")*AND(X260="A")*AND(L260="")*AND(N260="")*AND(P260="")*AND(R260="")*AND(T260="")*AND(V260=""),AD260,""))</f>
        <v>8.5</v>
      </c>
    </row>
    <row r="261" spans="1:33" ht="25.5">
      <c r="A261">
        <v>259</v>
      </c>
      <c r="B261" t="str">
        <f t="shared" si="37"/>
        <v>8</v>
      </c>
      <c r="C261" s="1" t="s">
        <v>429</v>
      </c>
      <c r="D261" s="1" t="s">
        <v>2328</v>
      </c>
      <c r="E261" s="1" t="s">
        <v>254</v>
      </c>
      <c r="F261" s="2" t="s">
        <v>1113</v>
      </c>
      <c r="G261" s="2" t="s">
        <v>1114</v>
      </c>
      <c r="H261" s="3" t="s">
        <v>255</v>
      </c>
      <c r="I261" s="3"/>
      <c r="J261" t="s">
        <v>285</v>
      </c>
      <c r="K261" t="str">
        <f t="shared" si="36"/>
        <v>A</v>
      </c>
      <c r="L261" s="60"/>
      <c r="M261" s="14"/>
      <c r="N261" s="60" t="s">
        <v>1036</v>
      </c>
      <c r="O261" s="14" t="s">
        <v>2459</v>
      </c>
      <c r="P261" s="60"/>
      <c r="Q261" s="14"/>
      <c r="R261" s="60"/>
      <c r="T261" s="62"/>
      <c r="U261" s="63"/>
      <c r="V261" s="60"/>
      <c r="W261" s="14"/>
      <c r="X261" s="60"/>
      <c r="Y261" s="14"/>
      <c r="AA261">
        <f t="shared" si="38"/>
      </c>
      <c r="AB261">
        <f t="shared" si="39"/>
      </c>
      <c r="AC261">
        <f t="shared" si="40"/>
      </c>
      <c r="AD261" t="str">
        <f t="shared" si="41"/>
        <v>8.5</v>
      </c>
      <c r="AE261">
        <f t="shared" si="42"/>
      </c>
      <c r="AF261">
        <f t="shared" si="43"/>
      </c>
      <c r="AG261" t="str">
        <f t="shared" si="44"/>
        <v>8.5</v>
      </c>
    </row>
    <row r="262" spans="1:33" ht="38.25">
      <c r="A262">
        <v>260</v>
      </c>
      <c r="B262" t="str">
        <f t="shared" si="37"/>
        <v>8</v>
      </c>
      <c r="C262" s="1" t="s">
        <v>429</v>
      </c>
      <c r="D262" s="1" t="s">
        <v>1811</v>
      </c>
      <c r="E262" s="1" t="s">
        <v>256</v>
      </c>
      <c r="F262" s="2" t="s">
        <v>1113</v>
      </c>
      <c r="G262" s="2" t="s">
        <v>1114</v>
      </c>
      <c r="H262" s="3" t="s">
        <v>257</v>
      </c>
      <c r="I262" s="3"/>
      <c r="J262" t="s">
        <v>285</v>
      </c>
      <c r="K262" t="str">
        <f t="shared" si="36"/>
        <v>A</v>
      </c>
      <c r="L262" s="60"/>
      <c r="M262" s="14"/>
      <c r="N262" s="60" t="s">
        <v>1036</v>
      </c>
      <c r="O262" s="14" t="s">
        <v>2459</v>
      </c>
      <c r="P262" s="60"/>
      <c r="Q262" s="14"/>
      <c r="R262" s="60"/>
      <c r="T262" s="62"/>
      <c r="U262" s="63"/>
      <c r="V262" s="60"/>
      <c r="W262" s="14"/>
      <c r="X262" s="60"/>
      <c r="Y262" s="14"/>
      <c r="AA262">
        <f t="shared" si="38"/>
      </c>
      <c r="AB262">
        <f t="shared" si="39"/>
      </c>
      <c r="AC262">
        <f t="shared" si="40"/>
      </c>
      <c r="AD262" t="str">
        <f t="shared" si="41"/>
        <v>8.5</v>
      </c>
      <c r="AE262">
        <f t="shared" si="42"/>
      </c>
      <c r="AF262">
        <f t="shared" si="43"/>
      </c>
      <c r="AG262" t="str">
        <f t="shared" si="44"/>
        <v>8.5</v>
      </c>
    </row>
    <row r="263" spans="1:33" ht="38.25">
      <c r="A263">
        <v>261</v>
      </c>
      <c r="B263" t="str">
        <f t="shared" si="37"/>
        <v>8</v>
      </c>
      <c r="C263" s="1" t="s">
        <v>429</v>
      </c>
      <c r="D263" s="1" t="s">
        <v>1811</v>
      </c>
      <c r="E263" s="1" t="s">
        <v>256</v>
      </c>
      <c r="F263" s="2" t="s">
        <v>343</v>
      </c>
      <c r="G263" s="2" t="s">
        <v>1125</v>
      </c>
      <c r="H263" s="3" t="s">
        <v>258</v>
      </c>
      <c r="I263" s="3" t="s">
        <v>259</v>
      </c>
      <c r="J263" t="s">
        <v>285</v>
      </c>
      <c r="K263" t="str">
        <f t="shared" si="36"/>
        <v>A</v>
      </c>
      <c r="L263" s="60"/>
      <c r="M263" s="14"/>
      <c r="N263" s="60" t="s">
        <v>1036</v>
      </c>
      <c r="O263" s="14" t="s">
        <v>2459</v>
      </c>
      <c r="P263" s="60"/>
      <c r="Q263" s="14"/>
      <c r="R263" s="60"/>
      <c r="T263" s="62"/>
      <c r="U263" s="63"/>
      <c r="V263" s="60"/>
      <c r="X263" s="60"/>
      <c r="AA263">
        <f t="shared" si="38"/>
      </c>
      <c r="AB263">
        <f t="shared" si="39"/>
      </c>
      <c r="AC263" t="str">
        <f t="shared" si="40"/>
        <v>8.5</v>
      </c>
      <c r="AD263">
        <f t="shared" si="41"/>
      </c>
      <c r="AE263">
        <f t="shared" si="42"/>
      </c>
      <c r="AF263">
        <f t="shared" si="43"/>
      </c>
      <c r="AG263">
        <f t="shared" si="44"/>
      </c>
    </row>
    <row r="264" spans="1:33" ht="38.25">
      <c r="A264">
        <v>262</v>
      </c>
      <c r="B264" t="str">
        <f t="shared" si="37"/>
        <v>8</v>
      </c>
      <c r="C264" s="1" t="s">
        <v>429</v>
      </c>
      <c r="D264" s="1" t="s">
        <v>559</v>
      </c>
      <c r="E264" s="1" t="s">
        <v>260</v>
      </c>
      <c r="F264" s="2" t="s">
        <v>1113</v>
      </c>
      <c r="G264" s="2" t="s">
        <v>1114</v>
      </c>
      <c r="H264" s="3" t="s">
        <v>261</v>
      </c>
      <c r="I264" s="3" t="s">
        <v>262</v>
      </c>
      <c r="J264" t="s">
        <v>285</v>
      </c>
      <c r="K264" t="str">
        <f t="shared" si="36"/>
        <v>A</v>
      </c>
      <c r="L264" s="60"/>
      <c r="M264" s="14"/>
      <c r="N264" s="60" t="s">
        <v>1036</v>
      </c>
      <c r="O264" s="14" t="s">
        <v>2459</v>
      </c>
      <c r="P264" s="60"/>
      <c r="Q264" s="14"/>
      <c r="R264" s="60"/>
      <c r="T264" s="62"/>
      <c r="U264" s="63"/>
      <c r="V264" s="60"/>
      <c r="W264" s="14"/>
      <c r="X264" s="60"/>
      <c r="Y264" s="14"/>
      <c r="AA264">
        <f t="shared" si="38"/>
      </c>
      <c r="AB264">
        <f t="shared" si="39"/>
      </c>
      <c r="AC264">
        <f t="shared" si="40"/>
      </c>
      <c r="AD264" t="str">
        <f t="shared" si="41"/>
        <v>8.5</v>
      </c>
      <c r="AE264">
        <f t="shared" si="42"/>
      </c>
      <c r="AF264">
        <f t="shared" si="43"/>
      </c>
      <c r="AG264" t="str">
        <f t="shared" si="44"/>
        <v>8.5</v>
      </c>
    </row>
    <row r="265" spans="1:33" ht="51">
      <c r="A265">
        <v>263</v>
      </c>
      <c r="B265" t="str">
        <f t="shared" si="37"/>
        <v>8</v>
      </c>
      <c r="C265" s="1" t="s">
        <v>429</v>
      </c>
      <c r="D265" s="1" t="s">
        <v>1005</v>
      </c>
      <c r="E265" s="1" t="s">
        <v>263</v>
      </c>
      <c r="F265" s="2" t="s">
        <v>1113</v>
      </c>
      <c r="G265" s="2" t="s">
        <v>1114</v>
      </c>
      <c r="H265" s="3" t="s">
        <v>264</v>
      </c>
      <c r="I265" s="3"/>
      <c r="J265" t="s">
        <v>285</v>
      </c>
      <c r="K265" t="str">
        <f t="shared" si="36"/>
        <v>A</v>
      </c>
      <c r="L265" s="60"/>
      <c r="M265" s="14"/>
      <c r="N265" s="60" t="s">
        <v>1036</v>
      </c>
      <c r="O265" s="14" t="s">
        <v>2459</v>
      </c>
      <c r="P265" s="60"/>
      <c r="Q265" s="14"/>
      <c r="R265" s="60"/>
      <c r="T265" s="62"/>
      <c r="U265" s="63"/>
      <c r="V265" s="60"/>
      <c r="W265" s="14"/>
      <c r="X265" s="60"/>
      <c r="Y265" s="14"/>
      <c r="AA265">
        <f t="shared" si="38"/>
      </c>
      <c r="AB265">
        <f t="shared" si="39"/>
      </c>
      <c r="AC265">
        <f t="shared" si="40"/>
      </c>
      <c r="AD265" t="str">
        <f t="shared" si="41"/>
        <v>8.5</v>
      </c>
      <c r="AE265">
        <f t="shared" si="42"/>
      </c>
      <c r="AF265">
        <f t="shared" si="43"/>
      </c>
      <c r="AG265" t="str">
        <f t="shared" si="44"/>
        <v>8.5</v>
      </c>
    </row>
    <row r="266" spans="1:33" ht="25.5">
      <c r="A266">
        <v>264</v>
      </c>
      <c r="B266" t="str">
        <f t="shared" si="37"/>
        <v>8</v>
      </c>
      <c r="C266" s="1" t="s">
        <v>429</v>
      </c>
      <c r="D266" s="1" t="s">
        <v>1005</v>
      </c>
      <c r="E266" s="1" t="s">
        <v>265</v>
      </c>
      <c r="F266" s="2" t="s">
        <v>1113</v>
      </c>
      <c r="G266" s="2" t="s">
        <v>1114</v>
      </c>
      <c r="H266" s="3" t="s">
        <v>266</v>
      </c>
      <c r="I266" s="3"/>
      <c r="J266" t="s">
        <v>285</v>
      </c>
      <c r="K266" t="str">
        <f t="shared" si="36"/>
        <v>A</v>
      </c>
      <c r="L266" s="60"/>
      <c r="M266" s="14"/>
      <c r="N266" s="60" t="s">
        <v>1036</v>
      </c>
      <c r="O266" s="14" t="s">
        <v>2459</v>
      </c>
      <c r="P266" s="60"/>
      <c r="Q266" s="14"/>
      <c r="R266" s="60"/>
      <c r="T266" s="62"/>
      <c r="U266" s="63"/>
      <c r="V266" s="60"/>
      <c r="W266" s="14"/>
      <c r="X266" s="60"/>
      <c r="Y266" s="14"/>
      <c r="AA266">
        <f t="shared" si="38"/>
      </c>
      <c r="AB266">
        <f t="shared" si="39"/>
      </c>
      <c r="AC266">
        <f t="shared" si="40"/>
      </c>
      <c r="AD266" t="str">
        <f t="shared" si="41"/>
        <v>8.5</v>
      </c>
      <c r="AE266">
        <f t="shared" si="42"/>
      </c>
      <c r="AF266">
        <f t="shared" si="43"/>
      </c>
      <c r="AG266" t="str">
        <f t="shared" si="44"/>
        <v>8.5</v>
      </c>
    </row>
    <row r="267" spans="1:33" ht="25.5">
      <c r="A267">
        <v>265</v>
      </c>
      <c r="B267" t="str">
        <f t="shared" si="37"/>
        <v>8</v>
      </c>
      <c r="C267" s="1" t="s">
        <v>429</v>
      </c>
      <c r="D267" s="1" t="s">
        <v>526</v>
      </c>
      <c r="E267" s="1" t="s">
        <v>267</v>
      </c>
      <c r="F267" s="2" t="s">
        <v>1113</v>
      </c>
      <c r="G267" s="2" t="s">
        <v>1114</v>
      </c>
      <c r="H267" s="3" t="s">
        <v>268</v>
      </c>
      <c r="I267" s="3"/>
      <c r="J267" t="s">
        <v>285</v>
      </c>
      <c r="K267" t="str">
        <f t="shared" si="36"/>
        <v>A</v>
      </c>
      <c r="L267" s="60"/>
      <c r="M267" s="14"/>
      <c r="N267" s="60" t="s">
        <v>1036</v>
      </c>
      <c r="O267" s="14" t="s">
        <v>2459</v>
      </c>
      <c r="P267" s="60"/>
      <c r="Q267" s="14"/>
      <c r="R267" s="60"/>
      <c r="T267" s="62"/>
      <c r="U267" s="63"/>
      <c r="V267" s="60"/>
      <c r="W267" s="14"/>
      <c r="X267" s="60"/>
      <c r="Y267" s="14"/>
      <c r="AA267">
        <f t="shared" si="38"/>
      </c>
      <c r="AB267">
        <f t="shared" si="39"/>
      </c>
      <c r="AC267">
        <f t="shared" si="40"/>
      </c>
      <c r="AD267" t="str">
        <f t="shared" si="41"/>
        <v>8.5</v>
      </c>
      <c r="AE267">
        <f t="shared" si="42"/>
      </c>
      <c r="AF267">
        <f t="shared" si="43"/>
      </c>
      <c r="AG267" t="str">
        <f t="shared" si="44"/>
        <v>8.5</v>
      </c>
    </row>
    <row r="268" spans="1:33" ht="25.5">
      <c r="A268">
        <v>266</v>
      </c>
      <c r="B268" t="str">
        <f t="shared" si="37"/>
        <v>8</v>
      </c>
      <c r="C268" s="1" t="s">
        <v>429</v>
      </c>
      <c r="D268" s="1" t="s">
        <v>1215</v>
      </c>
      <c r="E268" s="1" t="s">
        <v>269</v>
      </c>
      <c r="F268" s="2" t="s">
        <v>1113</v>
      </c>
      <c r="G268" s="2" t="s">
        <v>1114</v>
      </c>
      <c r="H268" s="3" t="s">
        <v>270</v>
      </c>
      <c r="I268" s="3"/>
      <c r="J268" t="s">
        <v>285</v>
      </c>
      <c r="K268" t="str">
        <f t="shared" si="36"/>
        <v>A</v>
      </c>
      <c r="L268" s="60"/>
      <c r="M268" s="14"/>
      <c r="N268" s="60" t="s">
        <v>1036</v>
      </c>
      <c r="O268" s="14" t="s">
        <v>2459</v>
      </c>
      <c r="P268" s="60"/>
      <c r="Q268" s="14"/>
      <c r="R268" s="60"/>
      <c r="T268" s="62"/>
      <c r="U268" s="63"/>
      <c r="V268" s="60"/>
      <c r="W268" s="14"/>
      <c r="X268" s="60"/>
      <c r="Y268" s="14"/>
      <c r="AA268">
        <f t="shared" si="38"/>
      </c>
      <c r="AB268">
        <f t="shared" si="39"/>
      </c>
      <c r="AC268">
        <f t="shared" si="40"/>
      </c>
      <c r="AD268" t="str">
        <f t="shared" si="41"/>
        <v>8.5</v>
      </c>
      <c r="AE268">
        <f t="shared" si="42"/>
      </c>
      <c r="AF268">
        <f t="shared" si="43"/>
      </c>
      <c r="AG268" t="str">
        <f t="shared" si="44"/>
        <v>8.5</v>
      </c>
    </row>
    <row r="269" spans="1:33" ht="38.25">
      <c r="A269">
        <v>267</v>
      </c>
      <c r="B269" t="str">
        <f t="shared" si="37"/>
        <v>8</v>
      </c>
      <c r="C269" s="1" t="s">
        <v>429</v>
      </c>
      <c r="D269" s="1" t="s">
        <v>1702</v>
      </c>
      <c r="E269" s="1" t="s">
        <v>271</v>
      </c>
      <c r="F269" s="2" t="s">
        <v>1113</v>
      </c>
      <c r="G269" s="2" t="s">
        <v>1114</v>
      </c>
      <c r="H269" s="3" t="s">
        <v>272</v>
      </c>
      <c r="I269" s="3"/>
      <c r="J269" t="s">
        <v>285</v>
      </c>
      <c r="K269" t="str">
        <f t="shared" si="36"/>
        <v>A</v>
      </c>
      <c r="L269" s="60"/>
      <c r="M269" s="14"/>
      <c r="N269" s="60" t="s">
        <v>1036</v>
      </c>
      <c r="O269" s="14" t="s">
        <v>2459</v>
      </c>
      <c r="P269" s="60"/>
      <c r="Q269" s="14"/>
      <c r="R269" s="60"/>
      <c r="T269" s="62"/>
      <c r="U269" s="63"/>
      <c r="V269" s="60"/>
      <c r="W269" s="14"/>
      <c r="X269" s="60"/>
      <c r="Y269" s="14"/>
      <c r="AA269">
        <f t="shared" si="38"/>
      </c>
      <c r="AB269">
        <f t="shared" si="39"/>
      </c>
      <c r="AC269">
        <f t="shared" si="40"/>
      </c>
      <c r="AD269" t="str">
        <f t="shared" si="41"/>
        <v>8.5</v>
      </c>
      <c r="AE269">
        <f t="shared" si="42"/>
      </c>
      <c r="AF269">
        <f t="shared" si="43"/>
      </c>
      <c r="AG269" t="str">
        <f t="shared" si="44"/>
        <v>8.5</v>
      </c>
    </row>
    <row r="270" spans="1:33" ht="38.25">
      <c r="A270">
        <v>268</v>
      </c>
      <c r="B270" t="str">
        <f t="shared" si="37"/>
        <v>8</v>
      </c>
      <c r="C270" s="1" t="s">
        <v>429</v>
      </c>
      <c r="D270" s="1" t="s">
        <v>2432</v>
      </c>
      <c r="E270" s="1" t="s">
        <v>273</v>
      </c>
      <c r="F270" s="2" t="s">
        <v>1113</v>
      </c>
      <c r="G270" s="2" t="s">
        <v>1114</v>
      </c>
      <c r="H270" s="3" t="s">
        <v>274</v>
      </c>
      <c r="I270" s="3"/>
      <c r="J270" t="s">
        <v>285</v>
      </c>
      <c r="K270" t="str">
        <f t="shared" si="36"/>
        <v>A</v>
      </c>
      <c r="L270" s="60"/>
      <c r="M270" s="14"/>
      <c r="N270" s="60" t="s">
        <v>1036</v>
      </c>
      <c r="O270" s="14" t="s">
        <v>2459</v>
      </c>
      <c r="P270" s="60"/>
      <c r="Q270" s="14"/>
      <c r="R270" s="60"/>
      <c r="T270" s="62"/>
      <c r="U270" s="63"/>
      <c r="V270" s="60"/>
      <c r="W270" s="14"/>
      <c r="X270" s="60"/>
      <c r="Y270" s="14"/>
      <c r="AA270">
        <f t="shared" si="38"/>
      </c>
      <c r="AB270">
        <f t="shared" si="39"/>
      </c>
      <c r="AC270">
        <f t="shared" si="40"/>
      </c>
      <c r="AD270" t="str">
        <f t="shared" si="41"/>
        <v>8.5</v>
      </c>
      <c r="AE270">
        <f t="shared" si="42"/>
      </c>
      <c r="AF270">
        <f t="shared" si="43"/>
      </c>
      <c r="AG270" t="str">
        <f t="shared" si="44"/>
        <v>8.5</v>
      </c>
    </row>
    <row r="271" spans="1:33" ht="76.5">
      <c r="A271">
        <v>269</v>
      </c>
      <c r="B271" t="str">
        <f t="shared" si="37"/>
        <v>11</v>
      </c>
      <c r="C271" s="1" t="s">
        <v>2448</v>
      </c>
      <c r="D271" s="1" t="s">
        <v>1960</v>
      </c>
      <c r="E271" s="1" t="s">
        <v>275</v>
      </c>
      <c r="F271" s="2" t="s">
        <v>1113</v>
      </c>
      <c r="G271" s="2" t="s">
        <v>1114</v>
      </c>
      <c r="H271" s="3" t="s">
        <v>276</v>
      </c>
      <c r="I271" s="3"/>
      <c r="J271" t="s">
        <v>285</v>
      </c>
      <c r="K271" t="str">
        <f t="shared" si="36"/>
        <v>R</v>
      </c>
      <c r="L271" s="60"/>
      <c r="M271" s="14"/>
      <c r="N271" s="60" t="s">
        <v>2469</v>
      </c>
      <c r="O271" s="14" t="s">
        <v>2544</v>
      </c>
      <c r="P271" s="60"/>
      <c r="Q271" s="14"/>
      <c r="R271" s="60"/>
      <c r="T271" s="62"/>
      <c r="U271" s="63"/>
      <c r="V271" s="60"/>
      <c r="W271" s="14"/>
      <c r="X271" s="60"/>
      <c r="Y271" s="14"/>
      <c r="AA271">
        <f t="shared" si="38"/>
      </c>
      <c r="AB271">
        <f t="shared" si="39"/>
      </c>
      <c r="AC271">
        <f t="shared" si="40"/>
      </c>
      <c r="AD271" t="str">
        <f t="shared" si="41"/>
        <v>11</v>
      </c>
      <c r="AE271">
        <f t="shared" si="42"/>
      </c>
      <c r="AF271" t="str">
        <f t="shared" si="43"/>
        <v>11</v>
      </c>
      <c r="AG271">
        <f t="shared" si="44"/>
      </c>
    </row>
    <row r="272" spans="1:33" ht="76.5">
      <c r="A272">
        <v>270</v>
      </c>
      <c r="B272" t="str">
        <f t="shared" si="37"/>
        <v>11</v>
      </c>
      <c r="C272" s="1" t="s">
        <v>2448</v>
      </c>
      <c r="D272" s="1" t="s">
        <v>1963</v>
      </c>
      <c r="E272" s="1" t="s">
        <v>277</v>
      </c>
      <c r="F272" s="2" t="s">
        <v>1113</v>
      </c>
      <c r="G272" s="2" t="s">
        <v>1114</v>
      </c>
      <c r="H272" s="3" t="s">
        <v>276</v>
      </c>
      <c r="I272" s="3"/>
      <c r="J272" t="s">
        <v>285</v>
      </c>
      <c r="K272" t="str">
        <f t="shared" si="36"/>
        <v>R</v>
      </c>
      <c r="L272" s="60"/>
      <c r="M272" s="14"/>
      <c r="N272" s="60" t="s">
        <v>2469</v>
      </c>
      <c r="O272" s="14" t="s">
        <v>2544</v>
      </c>
      <c r="P272" s="60"/>
      <c r="Q272" s="14"/>
      <c r="R272" s="60"/>
      <c r="T272" s="62"/>
      <c r="U272" s="63"/>
      <c r="V272" s="60"/>
      <c r="W272" s="14"/>
      <c r="X272" s="60"/>
      <c r="Y272" s="14"/>
      <c r="AA272">
        <f t="shared" si="38"/>
      </c>
      <c r="AB272">
        <f t="shared" si="39"/>
      </c>
      <c r="AC272">
        <f t="shared" si="40"/>
      </c>
      <c r="AD272" t="str">
        <f t="shared" si="41"/>
        <v>11</v>
      </c>
      <c r="AE272">
        <f t="shared" si="42"/>
      </c>
      <c r="AF272" t="str">
        <f t="shared" si="43"/>
        <v>11</v>
      </c>
      <c r="AG272">
        <f t="shared" si="44"/>
      </c>
    </row>
    <row r="273" spans="1:33" ht="38.25">
      <c r="A273">
        <v>271</v>
      </c>
      <c r="B273" t="str">
        <f t="shared" si="37"/>
        <v>F3</v>
      </c>
      <c r="C273" s="16" t="s">
        <v>2440</v>
      </c>
      <c r="D273" s="1" t="s">
        <v>278</v>
      </c>
      <c r="E273" s="1" t="s">
        <v>278</v>
      </c>
      <c r="F273" s="2" t="s">
        <v>1113</v>
      </c>
      <c r="G273" s="2" t="s">
        <v>1114</v>
      </c>
      <c r="H273" s="3" t="s">
        <v>279</v>
      </c>
      <c r="I273" s="3"/>
      <c r="J273" t="s">
        <v>285</v>
      </c>
      <c r="K273" t="str">
        <f aca="true" t="shared" si="45" ref="K273:K336">CONCATENATE(IF((AA273&lt;&gt;""),"P",""),IF((AB273&lt;&gt;""),"R",""),IF((AC273&lt;&gt;""),"A",""),IF((AE273&lt;&gt;""),"P",""),IF((AF273&lt;&gt;""),"R",""),IF((AG273&lt;&gt;""),"A",""),IF((L273="R")*AND(M273=""),"!",""),IF((N273="R")*AND(O273=""),"!",""),IF((P273="R")*AND(Q273=""),"!",""),IF((R273="R")*AND(S273=""),"!",""),IF((T273="R")*AND(U273=""),"!",""),IF((V273="R")*AND(W273=""),"!",""),IF((X273="R")*AND(Y273=""),"!",""))</f>
        <v>A</v>
      </c>
      <c r="L273" s="60"/>
      <c r="M273" s="14"/>
      <c r="N273" s="60" t="s">
        <v>1036</v>
      </c>
      <c r="O273" s="14" t="s">
        <v>2459</v>
      </c>
      <c r="P273" s="60"/>
      <c r="Q273" s="14"/>
      <c r="R273" s="60"/>
      <c r="T273" s="62"/>
      <c r="U273" s="63"/>
      <c r="V273" s="60"/>
      <c r="W273" s="14"/>
      <c r="X273" s="60"/>
      <c r="Y273" s="14"/>
      <c r="AA273">
        <f t="shared" si="38"/>
      </c>
      <c r="AB273">
        <f t="shared" si="39"/>
      </c>
      <c r="AC273">
        <f t="shared" si="40"/>
      </c>
      <c r="AD273" t="str">
        <f t="shared" si="41"/>
        <v>F</v>
      </c>
      <c r="AE273">
        <f t="shared" si="42"/>
      </c>
      <c r="AF273">
        <f t="shared" si="43"/>
      </c>
      <c r="AG273" t="str">
        <f t="shared" si="44"/>
        <v>F</v>
      </c>
    </row>
    <row r="274" spans="1:33" ht="12.75">
      <c r="A274">
        <v>272</v>
      </c>
      <c r="B274" t="str">
        <f t="shared" si="37"/>
        <v>F5</v>
      </c>
      <c r="C274" s="16" t="s">
        <v>2440</v>
      </c>
      <c r="D274" s="3" t="s">
        <v>2433</v>
      </c>
      <c r="E274" s="3" t="s">
        <v>280</v>
      </c>
      <c r="F274" s="2" t="s">
        <v>1113</v>
      </c>
      <c r="G274" s="2" t="s">
        <v>1114</v>
      </c>
      <c r="H274" s="11" t="s">
        <v>281</v>
      </c>
      <c r="I274" s="3"/>
      <c r="J274" t="s">
        <v>285</v>
      </c>
      <c r="K274" t="str">
        <f t="shared" si="45"/>
        <v>A</v>
      </c>
      <c r="L274" s="60"/>
      <c r="M274" s="14"/>
      <c r="N274" s="60" t="s">
        <v>1036</v>
      </c>
      <c r="O274" s="14" t="s">
        <v>2459</v>
      </c>
      <c r="P274" s="60"/>
      <c r="Q274" s="14"/>
      <c r="R274" s="60"/>
      <c r="T274" s="62"/>
      <c r="U274" s="63"/>
      <c r="V274" s="60"/>
      <c r="W274" s="14"/>
      <c r="X274" s="60"/>
      <c r="Y274" s="14"/>
      <c r="AA274">
        <f t="shared" si="38"/>
      </c>
      <c r="AB274">
        <f t="shared" si="39"/>
      </c>
      <c r="AC274">
        <f t="shared" si="40"/>
      </c>
      <c r="AD274" t="str">
        <f t="shared" si="41"/>
        <v>F</v>
      </c>
      <c r="AE274">
        <f t="shared" si="42"/>
      </c>
      <c r="AF274">
        <f t="shared" si="43"/>
      </c>
      <c r="AG274" t="str">
        <f t="shared" si="44"/>
        <v>F</v>
      </c>
    </row>
    <row r="275" spans="1:33" ht="38.25">
      <c r="A275">
        <v>273</v>
      </c>
      <c r="B275" t="str">
        <f t="shared" si="37"/>
        <v>F5</v>
      </c>
      <c r="C275" s="16" t="s">
        <v>2440</v>
      </c>
      <c r="D275" s="1" t="s">
        <v>282</v>
      </c>
      <c r="E275" s="1" t="s">
        <v>282</v>
      </c>
      <c r="F275" s="2" t="s">
        <v>1113</v>
      </c>
      <c r="G275" s="2" t="s">
        <v>1114</v>
      </c>
      <c r="H275" s="3" t="s">
        <v>283</v>
      </c>
      <c r="I275" s="3"/>
      <c r="J275" t="s">
        <v>285</v>
      </c>
      <c r="K275" t="str">
        <f t="shared" si="45"/>
        <v>A</v>
      </c>
      <c r="L275" s="60"/>
      <c r="M275" s="14"/>
      <c r="N275" s="60" t="s">
        <v>1036</v>
      </c>
      <c r="O275" s="14" t="s">
        <v>2459</v>
      </c>
      <c r="P275" s="60"/>
      <c r="Q275" s="14"/>
      <c r="R275" s="60"/>
      <c r="T275" s="62"/>
      <c r="U275" s="63"/>
      <c r="V275" s="60"/>
      <c r="W275" s="14"/>
      <c r="X275" s="60"/>
      <c r="Y275" s="14"/>
      <c r="AA275">
        <f t="shared" si="38"/>
      </c>
      <c r="AB275">
        <f t="shared" si="39"/>
      </c>
      <c r="AC275">
        <f t="shared" si="40"/>
      </c>
      <c r="AD275" t="str">
        <f t="shared" si="41"/>
        <v>F</v>
      </c>
      <c r="AE275">
        <f t="shared" si="42"/>
      </c>
      <c r="AF275">
        <f t="shared" si="43"/>
      </c>
      <c r="AG275" t="str">
        <f t="shared" si="44"/>
        <v>F</v>
      </c>
    </row>
    <row r="276" spans="1:33" ht="25.5">
      <c r="A276">
        <v>274</v>
      </c>
      <c r="B276" t="str">
        <f t="shared" si="37"/>
        <v>F</v>
      </c>
      <c r="C276" s="16" t="s">
        <v>2440</v>
      </c>
      <c r="D276" s="1" t="s">
        <v>2434</v>
      </c>
      <c r="E276" s="1" t="s">
        <v>284</v>
      </c>
      <c r="F276" s="2" t="s">
        <v>1113</v>
      </c>
      <c r="G276" s="2" t="s">
        <v>1114</v>
      </c>
      <c r="H276" s="3" t="s">
        <v>545</v>
      </c>
      <c r="I276" s="3"/>
      <c r="J276" t="s">
        <v>285</v>
      </c>
      <c r="K276" t="str">
        <f t="shared" si="45"/>
        <v>A</v>
      </c>
      <c r="L276" s="60"/>
      <c r="M276" s="14"/>
      <c r="N276" s="60" t="s">
        <v>1036</v>
      </c>
      <c r="O276" s="14" t="s">
        <v>2459</v>
      </c>
      <c r="P276" s="60"/>
      <c r="Q276" s="14"/>
      <c r="R276" s="60"/>
      <c r="T276" s="62"/>
      <c r="U276" s="63"/>
      <c r="V276" s="60"/>
      <c r="W276" s="14"/>
      <c r="X276" s="60"/>
      <c r="Y276" s="14"/>
      <c r="AA276">
        <f t="shared" si="38"/>
      </c>
      <c r="AB276">
        <f t="shared" si="39"/>
      </c>
      <c r="AC276">
        <f t="shared" si="40"/>
      </c>
      <c r="AD276" t="str">
        <f t="shared" si="41"/>
        <v>F</v>
      </c>
      <c r="AE276">
        <f t="shared" si="42"/>
      </c>
      <c r="AF276">
        <f t="shared" si="43"/>
      </c>
      <c r="AG276" t="str">
        <f t="shared" si="44"/>
        <v>F</v>
      </c>
    </row>
    <row r="277" spans="1:33" ht="63.75">
      <c r="A277">
        <v>275</v>
      </c>
      <c r="B277" t="str">
        <f t="shared" si="37"/>
        <v>8</v>
      </c>
      <c r="C277" s="1" t="s">
        <v>2446</v>
      </c>
      <c r="D277" s="4" t="s">
        <v>1063</v>
      </c>
      <c r="E277" s="4" t="s">
        <v>1063</v>
      </c>
      <c r="F277" s="5" t="s">
        <v>1113</v>
      </c>
      <c r="G277" s="5" t="s">
        <v>1114</v>
      </c>
      <c r="H277" s="6" t="s">
        <v>286</v>
      </c>
      <c r="I277" s="6" t="s">
        <v>287</v>
      </c>
      <c r="J277" t="s">
        <v>290</v>
      </c>
      <c r="K277" t="str">
        <f t="shared" si="45"/>
        <v>A</v>
      </c>
      <c r="L277" s="60"/>
      <c r="M277" s="14"/>
      <c r="N277" s="60" t="s">
        <v>1036</v>
      </c>
      <c r="O277" s="14" t="s">
        <v>2459</v>
      </c>
      <c r="P277" s="60"/>
      <c r="Q277" s="14"/>
      <c r="R277" s="60"/>
      <c r="S277" s="14"/>
      <c r="T277" s="62"/>
      <c r="U277" s="63"/>
      <c r="V277" s="60"/>
      <c r="W277" s="14"/>
      <c r="X277" s="60"/>
      <c r="Y277" s="14"/>
      <c r="AA277">
        <f t="shared" si="38"/>
      </c>
      <c r="AB277">
        <f t="shared" si="39"/>
      </c>
      <c r="AC277">
        <f t="shared" si="40"/>
      </c>
      <c r="AD277" t="str">
        <f t="shared" si="41"/>
        <v>8.4</v>
      </c>
      <c r="AE277">
        <f t="shared" si="42"/>
      </c>
      <c r="AF277">
        <f t="shared" si="43"/>
      </c>
      <c r="AG277" t="str">
        <f t="shared" si="44"/>
        <v>8.4</v>
      </c>
    </row>
    <row r="278" spans="1:33" ht="204">
      <c r="A278">
        <v>276</v>
      </c>
      <c r="B278" t="str">
        <f t="shared" si="37"/>
        <v>8</v>
      </c>
      <c r="C278" s="1" t="s">
        <v>2446</v>
      </c>
      <c r="D278" s="4" t="s">
        <v>2446</v>
      </c>
      <c r="E278" s="2">
        <v>8.4</v>
      </c>
      <c r="F278" t="s">
        <v>343</v>
      </c>
      <c r="G278" s="2" t="s">
        <v>1114</v>
      </c>
      <c r="H278" s="3" t="s">
        <v>288</v>
      </c>
      <c r="I278" s="3" t="s">
        <v>289</v>
      </c>
      <c r="J278" t="s">
        <v>290</v>
      </c>
      <c r="K278" t="str">
        <f t="shared" si="45"/>
        <v>R</v>
      </c>
      <c r="L278" s="60"/>
      <c r="M278" s="14"/>
      <c r="N278" s="60"/>
      <c r="P278" s="60"/>
      <c r="Q278" s="14"/>
      <c r="R278" s="60" t="s">
        <v>2469</v>
      </c>
      <c r="S278" s="14" t="s">
        <v>49</v>
      </c>
      <c r="T278" s="62"/>
      <c r="U278" s="63"/>
      <c r="V278" s="60"/>
      <c r="X278" s="60"/>
      <c r="AA278">
        <f t="shared" si="38"/>
      </c>
      <c r="AB278" t="str">
        <f t="shared" si="39"/>
        <v>8.4</v>
      </c>
      <c r="AC278">
        <f t="shared" si="40"/>
      </c>
      <c r="AD278">
        <f t="shared" si="41"/>
      </c>
      <c r="AE278">
        <f t="shared" si="42"/>
      </c>
      <c r="AF278">
        <f t="shared" si="43"/>
      </c>
      <c r="AG278">
        <f t="shared" si="44"/>
      </c>
    </row>
    <row r="279" spans="1:33" ht="38.25">
      <c r="A279">
        <v>277</v>
      </c>
      <c r="B279" t="str">
        <f t="shared" si="37"/>
        <v>5</v>
      </c>
      <c r="C279" s="1" t="s">
        <v>807</v>
      </c>
      <c r="D279" s="1" t="s">
        <v>2310</v>
      </c>
      <c r="E279" s="1" t="s">
        <v>2310</v>
      </c>
      <c r="F279" s="2" t="s">
        <v>1113</v>
      </c>
      <c r="G279" s="2" t="s">
        <v>1114</v>
      </c>
      <c r="H279" s="3" t="s">
        <v>291</v>
      </c>
      <c r="I279" s="3" t="s">
        <v>292</v>
      </c>
      <c r="J279" t="s">
        <v>2284</v>
      </c>
      <c r="K279" t="str">
        <f t="shared" si="45"/>
        <v>A</v>
      </c>
      <c r="L279" s="60"/>
      <c r="M279" s="14"/>
      <c r="N279" s="60" t="s">
        <v>1036</v>
      </c>
      <c r="O279" s="14" t="s">
        <v>2459</v>
      </c>
      <c r="P279" s="60"/>
      <c r="Q279" s="14"/>
      <c r="R279" s="60"/>
      <c r="T279" s="62"/>
      <c r="U279" s="63"/>
      <c r="V279" s="60"/>
      <c r="W279" s="14"/>
      <c r="X279" s="60"/>
      <c r="Y279" s="14"/>
      <c r="AA279">
        <f t="shared" si="38"/>
      </c>
      <c r="AB279">
        <f t="shared" si="39"/>
      </c>
      <c r="AC279">
        <f t="shared" si="40"/>
      </c>
      <c r="AD279" t="str">
        <f t="shared" si="41"/>
        <v>5.9.3</v>
      </c>
      <c r="AE279">
        <f t="shared" si="42"/>
      </c>
      <c r="AF279">
        <f t="shared" si="43"/>
      </c>
      <c r="AG279" t="str">
        <f t="shared" si="44"/>
        <v>5.9.3</v>
      </c>
    </row>
    <row r="280" spans="1:33" ht="140.25">
      <c r="A280">
        <v>278</v>
      </c>
      <c r="B280" t="str">
        <f t="shared" si="37"/>
        <v>8</v>
      </c>
      <c r="C280" s="1" t="s">
        <v>429</v>
      </c>
      <c r="D280" s="1" t="s">
        <v>559</v>
      </c>
      <c r="E280" s="1" t="s">
        <v>559</v>
      </c>
      <c r="F280" s="2" t="s">
        <v>1113</v>
      </c>
      <c r="G280" s="2" t="s">
        <v>1114</v>
      </c>
      <c r="H280" s="3" t="s">
        <v>1072</v>
      </c>
      <c r="I280" s="3" t="s">
        <v>1073</v>
      </c>
      <c r="J280" t="s">
        <v>2284</v>
      </c>
      <c r="K280" t="str">
        <f t="shared" si="45"/>
        <v>A</v>
      </c>
      <c r="L280" s="60"/>
      <c r="M280" s="14"/>
      <c r="N280" s="60" t="s">
        <v>1036</v>
      </c>
      <c r="O280" s="14" t="s">
        <v>2459</v>
      </c>
      <c r="P280" s="60"/>
      <c r="Q280" s="14"/>
      <c r="R280" s="60"/>
      <c r="T280" s="62"/>
      <c r="U280" s="63"/>
      <c r="V280" s="60"/>
      <c r="W280" s="14"/>
      <c r="X280" s="60"/>
      <c r="Y280" s="14"/>
      <c r="AA280">
        <f t="shared" si="38"/>
      </c>
      <c r="AB280">
        <f t="shared" si="39"/>
      </c>
      <c r="AC280">
        <f t="shared" si="40"/>
      </c>
      <c r="AD280" t="str">
        <f t="shared" si="41"/>
        <v>8.5</v>
      </c>
      <c r="AE280">
        <f t="shared" si="42"/>
      </c>
      <c r="AF280">
        <f t="shared" si="43"/>
      </c>
      <c r="AG280" t="str">
        <f t="shared" si="44"/>
        <v>8.5</v>
      </c>
    </row>
    <row r="281" spans="1:33" ht="63.75">
      <c r="A281">
        <v>279</v>
      </c>
      <c r="B281" t="str">
        <f t="shared" si="37"/>
        <v>8</v>
      </c>
      <c r="C281" s="1" t="s">
        <v>429</v>
      </c>
      <c r="D281" s="1" t="s">
        <v>2301</v>
      </c>
      <c r="E281" s="1" t="s">
        <v>526</v>
      </c>
      <c r="F281" s="2" t="s">
        <v>1113</v>
      </c>
      <c r="G281" s="2" t="s">
        <v>1114</v>
      </c>
      <c r="H281" s="3" t="s">
        <v>1074</v>
      </c>
      <c r="I281" s="3" t="s">
        <v>1075</v>
      </c>
      <c r="J281" t="s">
        <v>2284</v>
      </c>
      <c r="K281" t="str">
        <f t="shared" si="45"/>
        <v>A</v>
      </c>
      <c r="L281" s="60"/>
      <c r="M281" s="14"/>
      <c r="N281" s="60" t="s">
        <v>1036</v>
      </c>
      <c r="O281" s="14" t="s">
        <v>2459</v>
      </c>
      <c r="P281" s="60"/>
      <c r="Q281" s="14"/>
      <c r="R281" s="60"/>
      <c r="T281" s="62"/>
      <c r="U281" s="63"/>
      <c r="V281" s="60"/>
      <c r="W281" s="14"/>
      <c r="X281" s="60"/>
      <c r="Y281" s="14"/>
      <c r="AA281">
        <f t="shared" si="38"/>
      </c>
      <c r="AB281">
        <f t="shared" si="39"/>
      </c>
      <c r="AC281">
        <f t="shared" si="40"/>
      </c>
      <c r="AD281" t="str">
        <f t="shared" si="41"/>
        <v>8.5</v>
      </c>
      <c r="AE281">
        <f t="shared" si="42"/>
      </c>
      <c r="AF281">
        <f t="shared" si="43"/>
      </c>
      <c r="AG281" t="str">
        <f t="shared" si="44"/>
        <v>8.5</v>
      </c>
    </row>
    <row r="282" spans="1:33" ht="25.5">
      <c r="A282">
        <v>280</v>
      </c>
      <c r="B282" t="str">
        <f t="shared" si="37"/>
        <v>8</v>
      </c>
      <c r="C282" s="1" t="s">
        <v>429</v>
      </c>
      <c r="D282" s="1" t="s">
        <v>1428</v>
      </c>
      <c r="E282" s="1" t="s">
        <v>1428</v>
      </c>
      <c r="F282" s="2" t="s">
        <v>343</v>
      </c>
      <c r="G282" s="2" t="s">
        <v>1114</v>
      </c>
      <c r="H282" s="3" t="s">
        <v>1076</v>
      </c>
      <c r="I282" s="3" t="s">
        <v>1077</v>
      </c>
      <c r="J282" t="s">
        <v>2284</v>
      </c>
      <c r="K282" t="str">
        <f t="shared" si="45"/>
        <v>A</v>
      </c>
      <c r="L282" s="60"/>
      <c r="M282" s="14"/>
      <c r="N282" s="60" t="s">
        <v>1036</v>
      </c>
      <c r="O282" t="s">
        <v>2459</v>
      </c>
      <c r="P282" s="60"/>
      <c r="Q282" s="14"/>
      <c r="R282" s="60"/>
      <c r="T282" s="62"/>
      <c r="U282" s="63"/>
      <c r="V282" s="60"/>
      <c r="X282" s="60"/>
      <c r="AA282">
        <f t="shared" si="38"/>
      </c>
      <c r="AB282">
        <f t="shared" si="39"/>
      </c>
      <c r="AC282" t="str">
        <f t="shared" si="40"/>
        <v>8.5</v>
      </c>
      <c r="AD282">
        <f t="shared" si="41"/>
      </c>
      <c r="AE282">
        <f t="shared" si="42"/>
      </c>
      <c r="AF282">
        <f t="shared" si="43"/>
      </c>
      <c r="AG282">
        <f t="shared" si="44"/>
      </c>
    </row>
    <row r="283" spans="1:33" ht="38.25">
      <c r="A283">
        <v>281</v>
      </c>
      <c r="B283" t="str">
        <f t="shared" si="37"/>
        <v>8</v>
      </c>
      <c r="C283" s="1" t="s">
        <v>429</v>
      </c>
      <c r="D283" s="1" t="s">
        <v>1899</v>
      </c>
      <c r="E283" s="1" t="s">
        <v>1899</v>
      </c>
      <c r="F283" s="2" t="s">
        <v>343</v>
      </c>
      <c r="G283" s="2" t="s">
        <v>1114</v>
      </c>
      <c r="H283" s="3" t="s">
        <v>1078</v>
      </c>
      <c r="I283" s="3" t="s">
        <v>1079</v>
      </c>
      <c r="J283" t="s">
        <v>2284</v>
      </c>
      <c r="K283" t="str">
        <f t="shared" si="45"/>
        <v>A</v>
      </c>
      <c r="L283" s="60"/>
      <c r="M283" s="14"/>
      <c r="N283" s="60" t="s">
        <v>1036</v>
      </c>
      <c r="O283" t="s">
        <v>2459</v>
      </c>
      <c r="P283" s="60"/>
      <c r="Q283" s="14"/>
      <c r="R283" s="60"/>
      <c r="T283" s="62"/>
      <c r="U283" s="63"/>
      <c r="V283" s="60"/>
      <c r="X283" s="60"/>
      <c r="AA283">
        <f t="shared" si="38"/>
      </c>
      <c r="AB283">
        <f t="shared" si="39"/>
      </c>
      <c r="AC283" t="str">
        <f t="shared" si="40"/>
        <v>8.5</v>
      </c>
      <c r="AD283">
        <f t="shared" si="41"/>
      </c>
      <c r="AE283">
        <f t="shared" si="42"/>
      </c>
      <c r="AF283">
        <f t="shared" si="43"/>
      </c>
      <c r="AG283">
        <f t="shared" si="44"/>
      </c>
    </row>
    <row r="284" spans="1:33" ht="51">
      <c r="A284">
        <v>282</v>
      </c>
      <c r="B284" t="str">
        <f t="shared" si="37"/>
        <v>8</v>
      </c>
      <c r="C284" s="1" t="s">
        <v>429</v>
      </c>
      <c r="D284" s="1" t="s">
        <v>1428</v>
      </c>
      <c r="E284" s="1" t="s">
        <v>1428</v>
      </c>
      <c r="F284" s="2" t="s">
        <v>343</v>
      </c>
      <c r="G284" s="2" t="s">
        <v>1114</v>
      </c>
      <c r="H284" s="3" t="s">
        <v>1080</v>
      </c>
      <c r="I284" s="3" t="s">
        <v>1075</v>
      </c>
      <c r="J284" t="s">
        <v>2284</v>
      </c>
      <c r="K284" t="str">
        <f t="shared" si="45"/>
        <v>A</v>
      </c>
      <c r="L284" s="60"/>
      <c r="M284" s="14"/>
      <c r="N284" s="60"/>
      <c r="P284" s="60" t="s">
        <v>1036</v>
      </c>
      <c r="Q284" s="14" t="s">
        <v>2472</v>
      </c>
      <c r="R284" s="60"/>
      <c r="T284" s="62"/>
      <c r="U284" s="63"/>
      <c r="V284" s="60"/>
      <c r="X284" s="60"/>
      <c r="AA284">
        <f t="shared" si="38"/>
      </c>
      <c r="AB284">
        <f t="shared" si="39"/>
      </c>
      <c r="AC284" t="str">
        <f t="shared" si="40"/>
        <v>8.5</v>
      </c>
      <c r="AD284">
        <f t="shared" si="41"/>
      </c>
      <c r="AE284">
        <f t="shared" si="42"/>
      </c>
      <c r="AF284">
        <f t="shared" si="43"/>
      </c>
      <c r="AG284">
        <f t="shared" si="44"/>
      </c>
    </row>
    <row r="285" spans="1:33" ht="38.25">
      <c r="A285">
        <v>283</v>
      </c>
      <c r="B285" t="str">
        <f t="shared" si="37"/>
        <v>8</v>
      </c>
      <c r="C285" s="1" t="s">
        <v>429</v>
      </c>
      <c r="D285" s="1" t="s">
        <v>1081</v>
      </c>
      <c r="E285" s="1" t="s">
        <v>1081</v>
      </c>
      <c r="F285" s="2" t="s">
        <v>343</v>
      </c>
      <c r="G285" s="2" t="s">
        <v>1114</v>
      </c>
      <c r="H285" s="3" t="s">
        <v>1082</v>
      </c>
      <c r="I285" s="3" t="s">
        <v>1083</v>
      </c>
      <c r="J285" t="s">
        <v>2284</v>
      </c>
      <c r="K285" t="str">
        <f t="shared" si="45"/>
        <v>A</v>
      </c>
      <c r="L285" s="60"/>
      <c r="M285" s="14"/>
      <c r="N285" s="60"/>
      <c r="P285" s="60" t="s">
        <v>1036</v>
      </c>
      <c r="Q285" s="14" t="s">
        <v>2472</v>
      </c>
      <c r="R285" s="60"/>
      <c r="T285" s="62"/>
      <c r="U285" s="63"/>
      <c r="V285" s="60"/>
      <c r="X285" s="60"/>
      <c r="AA285">
        <f t="shared" si="38"/>
      </c>
      <c r="AB285">
        <f t="shared" si="39"/>
      </c>
      <c r="AC285" t="str">
        <f t="shared" si="40"/>
        <v>8.5</v>
      </c>
      <c r="AD285">
        <f t="shared" si="41"/>
      </c>
      <c r="AE285">
        <f t="shared" si="42"/>
      </c>
      <c r="AF285">
        <f t="shared" si="43"/>
      </c>
      <c r="AG285">
        <f t="shared" si="44"/>
      </c>
    </row>
    <row r="286" spans="1:33" ht="76.5">
      <c r="A286">
        <v>284</v>
      </c>
      <c r="B286" t="str">
        <f t="shared" si="37"/>
        <v>8</v>
      </c>
      <c r="C286" s="1" t="s">
        <v>429</v>
      </c>
      <c r="D286" s="1" t="s">
        <v>1896</v>
      </c>
      <c r="E286" s="1" t="s">
        <v>1896</v>
      </c>
      <c r="F286" s="2" t="s">
        <v>343</v>
      </c>
      <c r="G286" s="2" t="s">
        <v>1114</v>
      </c>
      <c r="H286" s="3" t="s">
        <v>1084</v>
      </c>
      <c r="I286" s="3" t="s">
        <v>1085</v>
      </c>
      <c r="J286" t="s">
        <v>2284</v>
      </c>
      <c r="K286" t="str">
        <f t="shared" si="45"/>
        <v>A</v>
      </c>
      <c r="L286" s="60"/>
      <c r="M286" s="14"/>
      <c r="N286" s="60"/>
      <c r="P286" s="60" t="s">
        <v>1036</v>
      </c>
      <c r="Q286" s="14" t="s">
        <v>2472</v>
      </c>
      <c r="R286" s="60"/>
      <c r="T286" s="62"/>
      <c r="U286" s="63"/>
      <c r="V286" s="60"/>
      <c r="X286" s="60"/>
      <c r="AA286">
        <f t="shared" si="38"/>
      </c>
      <c r="AB286">
        <f t="shared" si="39"/>
      </c>
      <c r="AC286" t="str">
        <f t="shared" si="40"/>
        <v>8.5</v>
      </c>
      <c r="AD286">
        <f t="shared" si="41"/>
      </c>
      <c r="AE286">
        <f t="shared" si="42"/>
      </c>
      <c r="AF286">
        <f t="shared" si="43"/>
      </c>
      <c r="AG286">
        <f t="shared" si="44"/>
      </c>
    </row>
    <row r="287" spans="1:33" ht="51">
      <c r="A287">
        <v>285</v>
      </c>
      <c r="B287" t="str">
        <f t="shared" si="37"/>
        <v>8</v>
      </c>
      <c r="C287" s="1" t="s">
        <v>2450</v>
      </c>
      <c r="D287" s="1" t="s">
        <v>1165</v>
      </c>
      <c r="E287" s="1" t="s">
        <v>556</v>
      </c>
      <c r="F287" s="2" t="s">
        <v>343</v>
      </c>
      <c r="G287" s="2" t="s">
        <v>1114</v>
      </c>
      <c r="H287" s="3" t="s">
        <v>1086</v>
      </c>
      <c r="I287" s="3" t="s">
        <v>1087</v>
      </c>
      <c r="J287" t="s">
        <v>2284</v>
      </c>
      <c r="K287" t="str">
        <f t="shared" si="45"/>
        <v>A</v>
      </c>
      <c r="L287" s="60"/>
      <c r="M287" s="14"/>
      <c r="N287" s="60" t="s">
        <v>1036</v>
      </c>
      <c r="O287" t="s">
        <v>2459</v>
      </c>
      <c r="P287" s="60"/>
      <c r="Q287" s="14"/>
      <c r="R287" s="60"/>
      <c r="T287" s="62"/>
      <c r="U287" s="63"/>
      <c r="V287" s="60"/>
      <c r="X287" s="60"/>
      <c r="AA287">
        <f t="shared" si="38"/>
      </c>
      <c r="AB287">
        <f t="shared" si="39"/>
      </c>
      <c r="AC287" t="str">
        <f t="shared" si="40"/>
        <v>8.7</v>
      </c>
      <c r="AD287">
        <f t="shared" si="41"/>
      </c>
      <c r="AE287">
        <f t="shared" si="42"/>
      </c>
      <c r="AF287">
        <f t="shared" si="43"/>
      </c>
      <c r="AG287">
        <f t="shared" si="44"/>
      </c>
    </row>
    <row r="288" spans="1:33" ht="408">
      <c r="A288">
        <v>286</v>
      </c>
      <c r="B288" t="str">
        <f t="shared" si="37"/>
        <v>10</v>
      </c>
      <c r="C288" s="1" t="s">
        <v>2447</v>
      </c>
      <c r="D288" s="1" t="s">
        <v>1088</v>
      </c>
      <c r="E288" s="1" t="s">
        <v>1088</v>
      </c>
      <c r="F288" s="2" t="s">
        <v>343</v>
      </c>
      <c r="G288" s="2" t="s">
        <v>1089</v>
      </c>
      <c r="H288" s="3" t="s">
        <v>297</v>
      </c>
      <c r="I288" s="3" t="s">
        <v>298</v>
      </c>
      <c r="J288" t="s">
        <v>2284</v>
      </c>
      <c r="K288" t="str">
        <f t="shared" si="45"/>
        <v>A</v>
      </c>
      <c r="L288" s="60"/>
      <c r="M288" s="14"/>
      <c r="N288" s="60" t="s">
        <v>1036</v>
      </c>
      <c r="O288" t="s">
        <v>2459</v>
      </c>
      <c r="P288" s="60"/>
      <c r="Q288" s="14"/>
      <c r="R288" s="60"/>
      <c r="T288" s="62"/>
      <c r="U288" s="63"/>
      <c r="V288" s="60"/>
      <c r="X288" s="60"/>
      <c r="AA288">
        <f t="shared" si="38"/>
      </c>
      <c r="AB288">
        <f t="shared" si="39"/>
      </c>
      <c r="AC288" t="str">
        <f t="shared" si="40"/>
        <v>10</v>
      </c>
      <c r="AD288">
        <f t="shared" si="41"/>
      </c>
      <c r="AE288">
        <f t="shared" si="42"/>
      </c>
      <c r="AF288">
        <f t="shared" si="43"/>
      </c>
      <c r="AG288">
        <f t="shared" si="44"/>
      </c>
    </row>
    <row r="289" spans="1:33" ht="127.5">
      <c r="A289">
        <v>287</v>
      </c>
      <c r="B289" t="str">
        <f t="shared" si="37"/>
        <v>C</v>
      </c>
      <c r="C289" s="1" t="s">
        <v>1037</v>
      </c>
      <c r="D289" s="1" t="s">
        <v>1420</v>
      </c>
      <c r="E289" s="1" t="s">
        <v>299</v>
      </c>
      <c r="F289" s="2" t="s">
        <v>1113</v>
      </c>
      <c r="G289" s="2" t="s">
        <v>1114</v>
      </c>
      <c r="H289" s="3" t="s">
        <v>300</v>
      </c>
      <c r="I289" s="3" t="s">
        <v>301</v>
      </c>
      <c r="J289" t="s">
        <v>2284</v>
      </c>
      <c r="K289" t="str">
        <f t="shared" si="45"/>
        <v>A</v>
      </c>
      <c r="L289" s="60"/>
      <c r="M289" s="14"/>
      <c r="N289" s="60" t="s">
        <v>1036</v>
      </c>
      <c r="O289" s="14" t="s">
        <v>2459</v>
      </c>
      <c r="P289" s="60"/>
      <c r="Q289" s="14"/>
      <c r="R289" s="60"/>
      <c r="T289" s="62"/>
      <c r="U289" s="63"/>
      <c r="V289" s="60"/>
      <c r="W289" s="14"/>
      <c r="X289" s="60"/>
      <c r="Y289" s="14"/>
      <c r="AA289">
        <f t="shared" si="38"/>
      </c>
      <c r="AB289">
        <f t="shared" si="39"/>
      </c>
      <c r="AC289">
        <f t="shared" si="40"/>
      </c>
      <c r="AD289" t="str">
        <f t="shared" si="41"/>
        <v>D</v>
      </c>
      <c r="AE289">
        <f t="shared" si="42"/>
      </c>
      <c r="AF289">
        <f t="shared" si="43"/>
      </c>
      <c r="AG289" t="str">
        <f t="shared" si="44"/>
        <v>D</v>
      </c>
    </row>
    <row r="290" spans="1:33" ht="127.5">
      <c r="A290">
        <v>288</v>
      </c>
      <c r="B290" t="str">
        <f t="shared" si="37"/>
        <v>7</v>
      </c>
      <c r="C290" s="1" t="s">
        <v>136</v>
      </c>
      <c r="D290" s="1" t="s">
        <v>2269</v>
      </c>
      <c r="E290" s="1" t="s">
        <v>1120</v>
      </c>
      <c r="F290" s="2" t="s">
        <v>343</v>
      </c>
      <c r="G290" s="2" t="s">
        <v>1114</v>
      </c>
      <c r="H290" s="3" t="s">
        <v>2271</v>
      </c>
      <c r="I290" s="3" t="s">
        <v>2272</v>
      </c>
      <c r="J290" t="s">
        <v>2284</v>
      </c>
      <c r="K290" t="str">
        <f t="shared" si="45"/>
        <v>A</v>
      </c>
      <c r="L290" s="60" t="s">
        <v>1036</v>
      </c>
      <c r="M290" s="14" t="s">
        <v>222</v>
      </c>
      <c r="N290" s="60"/>
      <c r="P290" s="60"/>
      <c r="Q290" s="14"/>
      <c r="R290" s="60"/>
      <c r="T290" s="62"/>
      <c r="U290" s="63"/>
      <c r="V290" s="60"/>
      <c r="X290" s="60"/>
      <c r="AA290">
        <f t="shared" si="38"/>
      </c>
      <c r="AB290">
        <f t="shared" si="39"/>
      </c>
      <c r="AC290" t="str">
        <f t="shared" si="40"/>
        <v>7.3.2.9</v>
      </c>
      <c r="AD290">
        <f t="shared" si="41"/>
      </c>
      <c r="AE290">
        <f t="shared" si="42"/>
      </c>
      <c r="AF290">
        <f t="shared" si="43"/>
      </c>
      <c r="AG290">
        <f t="shared" si="44"/>
      </c>
    </row>
    <row r="291" spans="1:33" ht="63.75">
      <c r="A291">
        <v>289</v>
      </c>
      <c r="B291" t="str">
        <f t="shared" si="37"/>
        <v>5</v>
      </c>
      <c r="C291" s="1" t="s">
        <v>1924</v>
      </c>
      <c r="D291" s="1" t="s">
        <v>2259</v>
      </c>
      <c r="E291" s="1" t="s">
        <v>1924</v>
      </c>
      <c r="F291" s="2" t="s">
        <v>343</v>
      </c>
      <c r="G291" s="2" t="s">
        <v>1114</v>
      </c>
      <c r="H291" s="3" t="s">
        <v>2273</v>
      </c>
      <c r="I291" s="3" t="s">
        <v>2274</v>
      </c>
      <c r="J291" t="s">
        <v>2284</v>
      </c>
      <c r="K291" t="str">
        <f t="shared" si="45"/>
        <v>A</v>
      </c>
      <c r="L291" s="60"/>
      <c r="M291" s="14"/>
      <c r="N291" s="60"/>
      <c r="P291" s="60" t="s">
        <v>1036</v>
      </c>
      <c r="Q291" s="14" t="s">
        <v>19</v>
      </c>
      <c r="R291" s="60"/>
      <c r="T291" s="62"/>
      <c r="U291" s="63"/>
      <c r="V291" s="60"/>
      <c r="X291" s="60"/>
      <c r="AA291">
        <f t="shared" si="38"/>
      </c>
      <c r="AB291">
        <f t="shared" si="39"/>
      </c>
      <c r="AC291" t="str">
        <f t="shared" si="40"/>
        <v>5.9.2</v>
      </c>
      <c r="AD291">
        <f t="shared" si="41"/>
      </c>
      <c r="AE291">
        <f t="shared" si="42"/>
      </c>
      <c r="AF291">
        <f t="shared" si="43"/>
      </c>
      <c r="AG291">
        <f t="shared" si="44"/>
      </c>
    </row>
    <row r="292" spans="1:33" ht="229.5">
      <c r="A292">
        <v>290</v>
      </c>
      <c r="B292" t="str">
        <f t="shared" si="37"/>
        <v>8</v>
      </c>
      <c r="C292" s="1" t="s">
        <v>2446</v>
      </c>
      <c r="D292" s="1" t="s">
        <v>1689</v>
      </c>
      <c r="E292" s="1" t="s">
        <v>1128</v>
      </c>
      <c r="F292" s="2" t="s">
        <v>1113</v>
      </c>
      <c r="G292" s="2" t="s">
        <v>1114</v>
      </c>
      <c r="H292" s="3" t="s">
        <v>2275</v>
      </c>
      <c r="I292" s="3" t="s">
        <v>2276</v>
      </c>
      <c r="J292" t="s">
        <v>2284</v>
      </c>
      <c r="K292" t="str">
        <f t="shared" si="45"/>
        <v>A</v>
      </c>
      <c r="L292" s="60"/>
      <c r="M292" s="14"/>
      <c r="N292" s="60"/>
      <c r="O292" s="14"/>
      <c r="P292" s="60"/>
      <c r="Q292" s="14"/>
      <c r="R292" s="60" t="s">
        <v>1036</v>
      </c>
      <c r="S292" s="14" t="s">
        <v>50</v>
      </c>
      <c r="T292" s="62"/>
      <c r="U292" s="63"/>
      <c r="V292" s="60"/>
      <c r="W292" s="14"/>
      <c r="X292" s="60"/>
      <c r="Y292" s="14"/>
      <c r="AA292">
        <f t="shared" si="38"/>
      </c>
      <c r="AB292">
        <f t="shared" si="39"/>
      </c>
      <c r="AC292">
        <f t="shared" si="40"/>
      </c>
      <c r="AD292" t="str">
        <f t="shared" si="41"/>
        <v>8.4</v>
      </c>
      <c r="AE292">
        <f t="shared" si="42"/>
      </c>
      <c r="AF292">
        <f t="shared" si="43"/>
      </c>
      <c r="AG292" t="str">
        <f t="shared" si="44"/>
        <v>8.4</v>
      </c>
    </row>
    <row r="293" spans="1:33" ht="140.25">
      <c r="A293">
        <v>291</v>
      </c>
      <c r="B293" t="str">
        <f t="shared" si="37"/>
        <v>8</v>
      </c>
      <c r="C293" s="1" t="s">
        <v>2446</v>
      </c>
      <c r="D293" s="1" t="s">
        <v>514</v>
      </c>
      <c r="E293" s="1" t="s">
        <v>514</v>
      </c>
      <c r="F293" s="2" t="s">
        <v>1113</v>
      </c>
      <c r="G293" s="2" t="s">
        <v>1114</v>
      </c>
      <c r="H293" s="3" t="s">
        <v>2277</v>
      </c>
      <c r="I293" s="3" t="s">
        <v>2278</v>
      </c>
      <c r="J293" t="s">
        <v>2284</v>
      </c>
      <c r="K293" t="str">
        <f t="shared" si="45"/>
        <v>A</v>
      </c>
      <c r="L293" s="60"/>
      <c r="M293" s="14"/>
      <c r="N293" s="60" t="s">
        <v>1036</v>
      </c>
      <c r="O293" s="14" t="s">
        <v>2459</v>
      </c>
      <c r="P293" s="60"/>
      <c r="Q293" s="14"/>
      <c r="R293" s="60"/>
      <c r="T293" s="62"/>
      <c r="U293" s="63"/>
      <c r="V293" s="60"/>
      <c r="W293" s="14"/>
      <c r="X293" s="60"/>
      <c r="Y293" s="14"/>
      <c r="AA293">
        <f t="shared" si="38"/>
      </c>
      <c r="AB293">
        <f t="shared" si="39"/>
      </c>
      <c r="AC293">
        <f t="shared" si="40"/>
      </c>
      <c r="AD293" t="str">
        <f t="shared" si="41"/>
        <v>8.4</v>
      </c>
      <c r="AE293">
        <f t="shared" si="42"/>
      </c>
      <c r="AF293">
        <f t="shared" si="43"/>
      </c>
      <c r="AG293" t="str">
        <f t="shared" si="44"/>
        <v>8.4</v>
      </c>
    </row>
    <row r="294" spans="1:33" ht="127.5">
      <c r="A294">
        <v>292</v>
      </c>
      <c r="B294" t="str">
        <f t="shared" si="37"/>
        <v>8</v>
      </c>
      <c r="C294" s="1" t="s">
        <v>429</v>
      </c>
      <c r="D294" s="1" t="s">
        <v>559</v>
      </c>
      <c r="E294" s="1" t="s">
        <v>559</v>
      </c>
      <c r="F294" s="2" t="s">
        <v>343</v>
      </c>
      <c r="G294" s="2" t="s">
        <v>1114</v>
      </c>
      <c r="H294" s="3" t="s">
        <v>2279</v>
      </c>
      <c r="I294" s="3" t="s">
        <v>2280</v>
      </c>
      <c r="J294" t="s">
        <v>2284</v>
      </c>
      <c r="K294" t="str">
        <f t="shared" si="45"/>
        <v>A</v>
      </c>
      <c r="L294" s="60"/>
      <c r="M294" s="14"/>
      <c r="N294" s="60"/>
      <c r="P294" s="60" t="s">
        <v>1036</v>
      </c>
      <c r="Q294" s="14" t="s">
        <v>1</v>
      </c>
      <c r="R294" s="60"/>
      <c r="T294" s="62"/>
      <c r="U294" s="63"/>
      <c r="V294" s="60"/>
      <c r="X294" s="60"/>
      <c r="AA294">
        <f t="shared" si="38"/>
      </c>
      <c r="AB294">
        <f t="shared" si="39"/>
      </c>
      <c r="AC294" t="str">
        <f t="shared" si="40"/>
        <v>8.5</v>
      </c>
      <c r="AD294">
        <f t="shared" si="41"/>
      </c>
      <c r="AE294">
        <f t="shared" si="42"/>
      </c>
      <c r="AF294">
        <f t="shared" si="43"/>
      </c>
      <c r="AG294">
        <f t="shared" si="44"/>
      </c>
    </row>
    <row r="295" spans="1:33" ht="89.25">
      <c r="A295">
        <v>293</v>
      </c>
      <c r="B295" t="str">
        <f t="shared" si="37"/>
        <v>8</v>
      </c>
      <c r="C295" s="1" t="s">
        <v>429</v>
      </c>
      <c r="D295" s="1" t="s">
        <v>559</v>
      </c>
      <c r="E295" s="1" t="s">
        <v>559</v>
      </c>
      <c r="F295" s="2" t="s">
        <v>343</v>
      </c>
      <c r="G295" s="2" t="s">
        <v>1114</v>
      </c>
      <c r="H295" s="3" t="s">
        <v>2281</v>
      </c>
      <c r="I295" s="3" t="s">
        <v>2282</v>
      </c>
      <c r="J295" t="s">
        <v>2284</v>
      </c>
      <c r="K295" t="str">
        <f t="shared" si="45"/>
        <v>A</v>
      </c>
      <c r="L295" s="60"/>
      <c r="M295" s="14"/>
      <c r="N295" s="60"/>
      <c r="P295" s="60" t="s">
        <v>1036</v>
      </c>
      <c r="Q295" s="14" t="s">
        <v>2520</v>
      </c>
      <c r="R295" s="60"/>
      <c r="T295" s="62"/>
      <c r="U295" s="63"/>
      <c r="V295" s="60"/>
      <c r="X295" s="60"/>
      <c r="AA295">
        <f t="shared" si="38"/>
      </c>
      <c r="AB295">
        <f t="shared" si="39"/>
      </c>
      <c r="AC295" t="str">
        <f t="shared" si="40"/>
        <v>8.5</v>
      </c>
      <c r="AD295">
        <f t="shared" si="41"/>
      </c>
      <c r="AE295">
        <f t="shared" si="42"/>
      </c>
      <c r="AF295">
        <f t="shared" si="43"/>
      </c>
      <c r="AG295">
        <f t="shared" si="44"/>
      </c>
    </row>
    <row r="296" spans="1:33" ht="89.25">
      <c r="A296">
        <v>294</v>
      </c>
      <c r="B296" t="str">
        <f t="shared" si="37"/>
        <v>8</v>
      </c>
      <c r="C296" s="1" t="s">
        <v>429</v>
      </c>
      <c r="D296" s="1" t="s">
        <v>2053</v>
      </c>
      <c r="E296" s="1" t="s">
        <v>2053</v>
      </c>
      <c r="F296" s="2" t="s">
        <v>343</v>
      </c>
      <c r="G296" s="2" t="s">
        <v>1114</v>
      </c>
      <c r="H296" s="3" t="s">
        <v>2283</v>
      </c>
      <c r="I296" s="3" t="s">
        <v>1395</v>
      </c>
      <c r="J296" t="s">
        <v>2284</v>
      </c>
      <c r="K296" t="str">
        <f t="shared" si="45"/>
        <v>A</v>
      </c>
      <c r="L296" s="60"/>
      <c r="M296" s="14"/>
      <c r="N296" s="60"/>
      <c r="P296" s="60" t="s">
        <v>1036</v>
      </c>
      <c r="Q296" s="14" t="s">
        <v>2520</v>
      </c>
      <c r="R296" s="60"/>
      <c r="T296" s="62"/>
      <c r="U296" s="63"/>
      <c r="V296" s="60"/>
      <c r="X296" s="60"/>
      <c r="AA296">
        <f t="shared" si="38"/>
      </c>
      <c r="AB296">
        <f t="shared" si="39"/>
      </c>
      <c r="AC296" t="str">
        <f t="shared" si="40"/>
        <v>8.5</v>
      </c>
      <c r="AD296">
        <f t="shared" si="41"/>
      </c>
      <c r="AE296">
        <f t="shared" si="42"/>
      </c>
      <c r="AF296">
        <f t="shared" si="43"/>
      </c>
      <c r="AG296">
        <f t="shared" si="44"/>
      </c>
    </row>
    <row r="297" spans="1:33" ht="38.25">
      <c r="A297">
        <v>295</v>
      </c>
      <c r="B297" t="str">
        <f t="shared" si="37"/>
        <v>2</v>
      </c>
      <c r="C297" s="4" t="s">
        <v>1112</v>
      </c>
      <c r="D297" s="4" t="s">
        <v>1112</v>
      </c>
      <c r="E297" s="4" t="s">
        <v>2285</v>
      </c>
      <c r="F297" s="5" t="s">
        <v>1113</v>
      </c>
      <c r="G297" s="5" t="s">
        <v>1114</v>
      </c>
      <c r="H297" s="6" t="s">
        <v>2286</v>
      </c>
      <c r="I297" s="6" t="s">
        <v>2287</v>
      </c>
      <c r="J297" t="s">
        <v>1415</v>
      </c>
      <c r="K297" t="str">
        <f t="shared" si="45"/>
        <v>A</v>
      </c>
      <c r="L297" s="60"/>
      <c r="M297" s="14"/>
      <c r="N297" s="60" t="s">
        <v>1036</v>
      </c>
      <c r="O297" s="14" t="s">
        <v>2459</v>
      </c>
      <c r="P297" s="60"/>
      <c r="Q297" s="14"/>
      <c r="R297" s="60"/>
      <c r="T297" s="62"/>
      <c r="U297" s="63"/>
      <c r="V297" s="60"/>
      <c r="W297" s="14"/>
      <c r="X297" s="60"/>
      <c r="Y297" s="14"/>
      <c r="AA297">
        <f t="shared" si="38"/>
      </c>
      <c r="AB297">
        <f t="shared" si="39"/>
      </c>
      <c r="AC297">
        <f t="shared" si="40"/>
      </c>
      <c r="AD297" t="str">
        <f t="shared" si="41"/>
        <v>2</v>
      </c>
      <c r="AE297">
        <f t="shared" si="42"/>
      </c>
      <c r="AF297">
        <f t="shared" si="43"/>
      </c>
      <c r="AG297" t="str">
        <f t="shared" si="44"/>
        <v>2</v>
      </c>
    </row>
    <row r="298" spans="1:33" ht="38.25">
      <c r="A298">
        <v>296</v>
      </c>
      <c r="B298" t="str">
        <f t="shared" si="37"/>
        <v>5</v>
      </c>
      <c r="C298" s="4" t="s">
        <v>1924</v>
      </c>
      <c r="D298" s="1" t="s">
        <v>1924</v>
      </c>
      <c r="E298" s="1" t="s">
        <v>2288</v>
      </c>
      <c r="F298" s="2" t="s">
        <v>1113</v>
      </c>
      <c r="G298" s="2" t="s">
        <v>1114</v>
      </c>
      <c r="H298" s="3" t="s">
        <v>2289</v>
      </c>
      <c r="I298" s="3" t="s">
        <v>2290</v>
      </c>
      <c r="J298" t="s">
        <v>1415</v>
      </c>
      <c r="K298" t="str">
        <f t="shared" si="45"/>
        <v>A</v>
      </c>
      <c r="L298" s="60"/>
      <c r="M298" s="14"/>
      <c r="N298" s="60" t="s">
        <v>1036</v>
      </c>
      <c r="O298" s="14" t="s">
        <v>2459</v>
      </c>
      <c r="P298" s="60"/>
      <c r="Q298" s="14"/>
      <c r="R298" s="60"/>
      <c r="T298" s="62"/>
      <c r="U298" s="63"/>
      <c r="V298" s="60"/>
      <c r="W298" s="14"/>
      <c r="X298" s="60"/>
      <c r="Y298" s="14"/>
      <c r="AA298">
        <f t="shared" si="38"/>
      </c>
      <c r="AB298">
        <f t="shared" si="39"/>
      </c>
      <c r="AC298">
        <f t="shared" si="40"/>
      </c>
      <c r="AD298" t="str">
        <f t="shared" si="41"/>
        <v>5.9.2</v>
      </c>
      <c r="AE298">
        <f t="shared" si="42"/>
      </c>
      <c r="AF298">
        <f t="shared" si="43"/>
      </c>
      <c r="AG298" t="str">
        <f t="shared" si="44"/>
        <v>5.9.2</v>
      </c>
    </row>
    <row r="299" spans="1:33" ht="178.5">
      <c r="A299">
        <v>297</v>
      </c>
      <c r="B299" t="str">
        <f t="shared" si="37"/>
        <v>5</v>
      </c>
      <c r="C299" s="4" t="s">
        <v>1924</v>
      </c>
      <c r="D299" s="1" t="s">
        <v>1924</v>
      </c>
      <c r="E299" s="1" t="s">
        <v>2291</v>
      </c>
      <c r="F299" s="2" t="s">
        <v>1113</v>
      </c>
      <c r="G299" s="2" t="s">
        <v>1114</v>
      </c>
      <c r="H299" s="3" t="s">
        <v>2292</v>
      </c>
      <c r="I299" s="3" t="s">
        <v>2293</v>
      </c>
      <c r="J299" t="s">
        <v>1415</v>
      </c>
      <c r="K299" t="str">
        <f t="shared" si="45"/>
        <v>A</v>
      </c>
      <c r="L299" s="60"/>
      <c r="M299" s="14"/>
      <c r="N299" s="60" t="s">
        <v>1036</v>
      </c>
      <c r="O299" s="14" t="s">
        <v>2459</v>
      </c>
      <c r="P299" s="60"/>
      <c r="Q299" s="14"/>
      <c r="R299" s="60"/>
      <c r="T299" s="62"/>
      <c r="U299" s="63"/>
      <c r="V299" s="60"/>
      <c r="W299" s="14"/>
      <c r="X299" s="60"/>
      <c r="Y299" s="14"/>
      <c r="AA299">
        <f t="shared" si="38"/>
      </c>
      <c r="AB299">
        <f t="shared" si="39"/>
      </c>
      <c r="AC299">
        <f t="shared" si="40"/>
      </c>
      <c r="AD299" t="str">
        <f t="shared" si="41"/>
        <v>5.9.2</v>
      </c>
      <c r="AE299">
        <f t="shared" si="42"/>
      </c>
      <c r="AF299">
        <f t="shared" si="43"/>
      </c>
      <c r="AG299" t="str">
        <f t="shared" si="44"/>
        <v>5.9.2</v>
      </c>
    </row>
    <row r="300" spans="1:33" ht="38.25">
      <c r="A300">
        <v>298</v>
      </c>
      <c r="B300" t="str">
        <f t="shared" si="37"/>
        <v>5</v>
      </c>
      <c r="C300" s="4" t="s">
        <v>807</v>
      </c>
      <c r="D300" s="1" t="s">
        <v>1391</v>
      </c>
      <c r="E300" s="1" t="s">
        <v>2294</v>
      </c>
      <c r="F300" s="2" t="s">
        <v>1113</v>
      </c>
      <c r="G300" s="2" t="s">
        <v>1114</v>
      </c>
      <c r="H300" s="3" t="s">
        <v>2295</v>
      </c>
      <c r="I300" s="3" t="s">
        <v>2296</v>
      </c>
      <c r="J300" t="s">
        <v>1415</v>
      </c>
      <c r="K300" t="str">
        <f t="shared" si="45"/>
        <v>A</v>
      </c>
      <c r="L300" s="60"/>
      <c r="M300" s="14"/>
      <c r="N300" s="60" t="s">
        <v>1036</v>
      </c>
      <c r="O300" s="14" t="s">
        <v>2459</v>
      </c>
      <c r="P300" s="60"/>
      <c r="Q300" s="14"/>
      <c r="R300" s="60"/>
      <c r="T300" s="62"/>
      <c r="U300" s="63"/>
      <c r="V300" s="60"/>
      <c r="W300" s="14"/>
      <c r="X300" s="60"/>
      <c r="Y300" s="14"/>
      <c r="AA300">
        <f t="shared" si="38"/>
      </c>
      <c r="AB300">
        <f t="shared" si="39"/>
      </c>
      <c r="AC300">
        <f t="shared" si="40"/>
      </c>
      <c r="AD300" t="str">
        <f t="shared" si="41"/>
        <v>5.9.3</v>
      </c>
      <c r="AE300">
        <f t="shared" si="42"/>
      </c>
      <c r="AF300">
        <f t="shared" si="43"/>
      </c>
      <c r="AG300" t="str">
        <f t="shared" si="44"/>
        <v>5.9.3</v>
      </c>
    </row>
    <row r="301" spans="1:33" ht="51">
      <c r="A301">
        <v>299</v>
      </c>
      <c r="B301" t="str">
        <f t="shared" si="37"/>
        <v>5</v>
      </c>
      <c r="C301" s="4" t="s">
        <v>807</v>
      </c>
      <c r="D301" s="1" t="s">
        <v>2310</v>
      </c>
      <c r="E301" s="1" t="s">
        <v>2297</v>
      </c>
      <c r="F301" s="2" t="s">
        <v>1113</v>
      </c>
      <c r="G301" s="2" t="s">
        <v>1114</v>
      </c>
      <c r="H301" s="3" t="s">
        <v>2298</v>
      </c>
      <c r="I301" s="3" t="s">
        <v>2299</v>
      </c>
      <c r="J301" t="s">
        <v>1415</v>
      </c>
      <c r="K301" t="str">
        <f t="shared" si="45"/>
        <v>A</v>
      </c>
      <c r="L301" s="60"/>
      <c r="M301" s="14"/>
      <c r="N301" s="60" t="s">
        <v>1036</v>
      </c>
      <c r="O301" s="14" t="s">
        <v>2459</v>
      </c>
      <c r="P301" s="60"/>
      <c r="Q301" s="14"/>
      <c r="R301" s="60"/>
      <c r="T301" s="62"/>
      <c r="U301" s="63"/>
      <c r="V301" s="60"/>
      <c r="W301" s="14"/>
      <c r="X301" s="60"/>
      <c r="Y301" s="14"/>
      <c r="AA301">
        <f t="shared" si="38"/>
      </c>
      <c r="AB301">
        <f t="shared" si="39"/>
      </c>
      <c r="AC301">
        <f t="shared" si="40"/>
      </c>
      <c r="AD301" t="str">
        <f t="shared" si="41"/>
        <v>5.9.3</v>
      </c>
      <c r="AE301">
        <f t="shared" si="42"/>
      </c>
      <c r="AF301">
        <f t="shared" si="43"/>
      </c>
      <c r="AG301" t="str">
        <f t="shared" si="44"/>
        <v>5.9.3</v>
      </c>
    </row>
    <row r="302" spans="1:33" ht="127.5">
      <c r="A302">
        <v>300</v>
      </c>
      <c r="B302" t="str">
        <f t="shared" si="37"/>
        <v>5</v>
      </c>
      <c r="C302" s="4" t="s">
        <v>807</v>
      </c>
      <c r="D302" s="1" t="s">
        <v>2310</v>
      </c>
      <c r="E302" s="1" t="s">
        <v>665</v>
      </c>
      <c r="F302" s="2" t="s">
        <v>1113</v>
      </c>
      <c r="G302" s="2" t="s">
        <v>1114</v>
      </c>
      <c r="H302" s="3" t="s">
        <v>666</v>
      </c>
      <c r="I302" s="3" t="s">
        <v>667</v>
      </c>
      <c r="J302" t="s">
        <v>1415</v>
      </c>
      <c r="K302" t="str">
        <f t="shared" si="45"/>
        <v>R</v>
      </c>
      <c r="L302" s="60"/>
      <c r="M302" s="14"/>
      <c r="N302" s="60" t="s">
        <v>2469</v>
      </c>
      <c r="O302" s="14" t="s">
        <v>197</v>
      </c>
      <c r="P302" s="60"/>
      <c r="Q302" s="14"/>
      <c r="R302" s="60"/>
      <c r="T302" s="62"/>
      <c r="U302" s="63"/>
      <c r="V302" s="60"/>
      <c r="W302" s="14"/>
      <c r="X302" s="60"/>
      <c r="Y302" s="14"/>
      <c r="AA302">
        <f t="shared" si="38"/>
      </c>
      <c r="AB302">
        <f t="shared" si="39"/>
      </c>
      <c r="AC302">
        <f t="shared" si="40"/>
      </c>
      <c r="AD302" t="str">
        <f t="shared" si="41"/>
        <v>5.9.3</v>
      </c>
      <c r="AE302">
        <f t="shared" si="42"/>
      </c>
      <c r="AF302" t="str">
        <f t="shared" si="43"/>
        <v>5.9.3</v>
      </c>
      <c r="AG302">
        <f t="shared" si="44"/>
      </c>
    </row>
    <row r="303" spans="1:33" ht="38.25">
      <c r="A303">
        <v>301</v>
      </c>
      <c r="B303" t="str">
        <f t="shared" si="37"/>
        <v>5</v>
      </c>
      <c r="C303" s="4" t="s">
        <v>807</v>
      </c>
      <c r="D303" s="1" t="s">
        <v>2310</v>
      </c>
      <c r="E303" s="1" t="s">
        <v>668</v>
      </c>
      <c r="F303" s="2" t="s">
        <v>1113</v>
      </c>
      <c r="G303" s="2" t="s">
        <v>1114</v>
      </c>
      <c r="H303" s="3" t="s">
        <v>669</v>
      </c>
      <c r="I303" s="3" t="s">
        <v>670</v>
      </c>
      <c r="J303" t="s">
        <v>1415</v>
      </c>
      <c r="K303" t="str">
        <f t="shared" si="45"/>
        <v>A</v>
      </c>
      <c r="L303" s="60"/>
      <c r="M303" s="14"/>
      <c r="N303" s="60" t="s">
        <v>1036</v>
      </c>
      <c r="O303" s="14" t="s">
        <v>2459</v>
      </c>
      <c r="P303" s="60"/>
      <c r="Q303" s="14"/>
      <c r="R303" s="60"/>
      <c r="T303" s="62"/>
      <c r="U303" s="63"/>
      <c r="V303" s="60"/>
      <c r="W303" s="14"/>
      <c r="X303" s="60"/>
      <c r="Y303" s="14"/>
      <c r="AA303">
        <f t="shared" si="38"/>
      </c>
      <c r="AB303">
        <f t="shared" si="39"/>
      </c>
      <c r="AC303">
        <f t="shared" si="40"/>
      </c>
      <c r="AD303" t="str">
        <f t="shared" si="41"/>
        <v>5.9.3</v>
      </c>
      <c r="AE303">
        <f t="shared" si="42"/>
      </c>
      <c r="AF303">
        <f t="shared" si="43"/>
      </c>
      <c r="AG303" t="str">
        <f t="shared" si="44"/>
        <v>5.9.3</v>
      </c>
    </row>
    <row r="304" spans="1:33" ht="51">
      <c r="A304">
        <v>302</v>
      </c>
      <c r="B304" t="str">
        <f t="shared" si="37"/>
        <v>5</v>
      </c>
      <c r="C304" s="4" t="s">
        <v>807</v>
      </c>
      <c r="D304" s="1" t="s">
        <v>1033</v>
      </c>
      <c r="E304" s="1" t="s">
        <v>671</v>
      </c>
      <c r="F304" s="2" t="s">
        <v>1113</v>
      </c>
      <c r="G304" s="2" t="s">
        <v>1114</v>
      </c>
      <c r="H304" s="3" t="s">
        <v>672</v>
      </c>
      <c r="I304" s="3" t="s">
        <v>673</v>
      </c>
      <c r="J304" t="s">
        <v>1415</v>
      </c>
      <c r="K304" t="str">
        <f t="shared" si="45"/>
        <v>A</v>
      </c>
      <c r="L304" s="60"/>
      <c r="M304" s="14"/>
      <c r="N304" s="60" t="s">
        <v>1036</v>
      </c>
      <c r="O304" s="14" t="s">
        <v>2459</v>
      </c>
      <c r="P304" s="60"/>
      <c r="Q304" s="14"/>
      <c r="R304" s="60"/>
      <c r="T304" s="62"/>
      <c r="U304" s="63"/>
      <c r="V304" s="60"/>
      <c r="W304" s="14"/>
      <c r="X304" s="60"/>
      <c r="Y304" s="14"/>
      <c r="AA304">
        <f t="shared" si="38"/>
      </c>
      <c r="AB304">
        <f t="shared" si="39"/>
      </c>
      <c r="AC304">
        <f t="shared" si="40"/>
      </c>
      <c r="AD304" t="str">
        <f t="shared" si="41"/>
        <v>5.9.3</v>
      </c>
      <c r="AE304">
        <f t="shared" si="42"/>
      </c>
      <c r="AF304">
        <f t="shared" si="43"/>
      </c>
      <c r="AG304" t="str">
        <f t="shared" si="44"/>
        <v>5.9.3</v>
      </c>
    </row>
    <row r="305" spans="1:33" ht="51">
      <c r="A305">
        <v>303</v>
      </c>
      <c r="B305" t="str">
        <f t="shared" si="37"/>
        <v>5</v>
      </c>
      <c r="C305" s="4" t="s">
        <v>110</v>
      </c>
      <c r="D305" s="1" t="s">
        <v>110</v>
      </c>
      <c r="E305" s="1" t="s">
        <v>674</v>
      </c>
      <c r="F305" s="2" t="s">
        <v>1113</v>
      </c>
      <c r="G305" s="2" t="s">
        <v>1114</v>
      </c>
      <c r="H305" s="3" t="s">
        <v>675</v>
      </c>
      <c r="I305" s="3" t="s">
        <v>676</v>
      </c>
      <c r="J305" t="s">
        <v>1415</v>
      </c>
      <c r="K305" t="str">
        <f t="shared" si="45"/>
        <v>A</v>
      </c>
      <c r="L305" s="60"/>
      <c r="M305" s="14"/>
      <c r="N305" s="60" t="s">
        <v>1036</v>
      </c>
      <c r="O305" s="14" t="s">
        <v>2459</v>
      </c>
      <c r="P305" s="60"/>
      <c r="Q305" s="14"/>
      <c r="R305" s="60"/>
      <c r="T305" s="62"/>
      <c r="U305" s="63"/>
      <c r="V305" s="60"/>
      <c r="W305" s="14"/>
      <c r="X305" s="60"/>
      <c r="Y305" s="14"/>
      <c r="AA305">
        <f t="shared" si="38"/>
      </c>
      <c r="AB305">
        <f t="shared" si="39"/>
      </c>
      <c r="AC305">
        <f t="shared" si="40"/>
      </c>
      <c r="AD305" t="str">
        <f t="shared" si="41"/>
        <v>5.9.5</v>
      </c>
      <c r="AE305">
        <f t="shared" si="42"/>
      </c>
      <c r="AF305">
        <f t="shared" si="43"/>
      </c>
      <c r="AG305" t="str">
        <f t="shared" si="44"/>
        <v>5.9.5</v>
      </c>
    </row>
    <row r="306" spans="1:33" ht="102">
      <c r="A306">
        <v>304</v>
      </c>
      <c r="B306" t="str">
        <f t="shared" si="37"/>
        <v>7</v>
      </c>
      <c r="C306" s="4" t="s">
        <v>1416</v>
      </c>
      <c r="D306" s="1" t="s">
        <v>1396</v>
      </c>
      <c r="E306" s="1" t="s">
        <v>677</v>
      </c>
      <c r="F306" s="2" t="s">
        <v>1113</v>
      </c>
      <c r="G306" s="2" t="s">
        <v>1114</v>
      </c>
      <c r="H306" s="3" t="s">
        <v>678</v>
      </c>
      <c r="I306" s="3" t="s">
        <v>679</v>
      </c>
      <c r="J306" t="s">
        <v>1415</v>
      </c>
      <c r="K306" t="str">
        <f t="shared" si="45"/>
        <v>A</v>
      </c>
      <c r="L306" s="60"/>
      <c r="M306" s="14"/>
      <c r="N306" s="60" t="s">
        <v>1036</v>
      </c>
      <c r="O306" s="14" t="s">
        <v>2459</v>
      </c>
      <c r="P306" s="60"/>
      <c r="Q306" s="14"/>
      <c r="R306" s="60"/>
      <c r="T306" s="62"/>
      <c r="U306" s="63"/>
      <c r="V306" s="60"/>
      <c r="W306" s="14"/>
      <c r="X306" s="60"/>
      <c r="Y306" s="14"/>
      <c r="AA306">
        <f t="shared" si="38"/>
      </c>
      <c r="AB306">
        <f t="shared" si="39"/>
      </c>
      <c r="AC306">
        <f t="shared" si="40"/>
      </c>
      <c r="AD306" t="str">
        <f t="shared" si="41"/>
        <v>7</v>
      </c>
      <c r="AE306">
        <f t="shared" si="42"/>
      </c>
      <c r="AF306">
        <f t="shared" si="43"/>
      </c>
      <c r="AG306" t="str">
        <f t="shared" si="44"/>
        <v>7</v>
      </c>
    </row>
    <row r="307" spans="1:33" ht="38.25">
      <c r="A307">
        <v>305</v>
      </c>
      <c r="B307" t="str">
        <f t="shared" si="37"/>
        <v>8</v>
      </c>
      <c r="C307" s="4" t="s">
        <v>1943</v>
      </c>
      <c r="D307" s="1" t="s">
        <v>503</v>
      </c>
      <c r="E307" s="1" t="s">
        <v>680</v>
      </c>
      <c r="F307" s="2" t="s">
        <v>1113</v>
      </c>
      <c r="G307" s="2" t="s">
        <v>1114</v>
      </c>
      <c r="H307" s="3" t="s">
        <v>681</v>
      </c>
      <c r="I307" s="3" t="s">
        <v>682</v>
      </c>
      <c r="J307" t="s">
        <v>1415</v>
      </c>
      <c r="K307" t="str">
        <f t="shared" si="45"/>
        <v>A</v>
      </c>
      <c r="L307" s="60"/>
      <c r="M307" s="14"/>
      <c r="N307" s="60" t="s">
        <v>1036</v>
      </c>
      <c r="O307" s="14" t="s">
        <v>2459</v>
      </c>
      <c r="P307" s="60"/>
      <c r="Q307" s="14"/>
      <c r="R307" s="60"/>
      <c r="T307" s="62"/>
      <c r="U307" s="63"/>
      <c r="V307" s="60"/>
      <c r="W307" s="14"/>
      <c r="X307" s="60"/>
      <c r="Y307" s="14"/>
      <c r="AA307">
        <f t="shared" si="38"/>
      </c>
      <c r="AB307">
        <f t="shared" si="39"/>
      </c>
      <c r="AC307">
        <f t="shared" si="40"/>
      </c>
      <c r="AD307" t="str">
        <f t="shared" si="41"/>
        <v>8.1</v>
      </c>
      <c r="AE307">
        <f t="shared" si="42"/>
      </c>
      <c r="AF307">
        <f t="shared" si="43"/>
      </c>
      <c r="AG307" t="str">
        <f t="shared" si="44"/>
        <v>8.1</v>
      </c>
    </row>
    <row r="308" spans="1:33" ht="51">
      <c r="A308">
        <v>306</v>
      </c>
      <c r="B308" t="str">
        <f t="shared" si="37"/>
        <v>8</v>
      </c>
      <c r="C308" s="4" t="s">
        <v>1943</v>
      </c>
      <c r="D308" s="1" t="s">
        <v>818</v>
      </c>
      <c r="E308" s="1" t="s">
        <v>683</v>
      </c>
      <c r="F308" s="2" t="s">
        <v>1113</v>
      </c>
      <c r="G308" s="2" t="s">
        <v>1114</v>
      </c>
      <c r="H308" s="3" t="s">
        <v>684</v>
      </c>
      <c r="I308" s="3" t="s">
        <v>685</v>
      </c>
      <c r="J308" t="s">
        <v>1415</v>
      </c>
      <c r="K308" t="str">
        <f t="shared" si="45"/>
        <v>A</v>
      </c>
      <c r="L308" s="60"/>
      <c r="M308" s="14"/>
      <c r="N308" s="60" t="s">
        <v>1036</v>
      </c>
      <c r="O308" s="14" t="s">
        <v>2459</v>
      </c>
      <c r="P308" s="60"/>
      <c r="Q308" s="14"/>
      <c r="R308" s="60"/>
      <c r="T308" s="62"/>
      <c r="U308" s="63"/>
      <c r="V308" s="60"/>
      <c r="W308" s="14"/>
      <c r="X308" s="60"/>
      <c r="Y308" s="14"/>
      <c r="AA308">
        <f t="shared" si="38"/>
      </c>
      <c r="AB308">
        <f t="shared" si="39"/>
      </c>
      <c r="AC308">
        <f t="shared" si="40"/>
      </c>
      <c r="AD308" t="str">
        <f t="shared" si="41"/>
        <v>8.1</v>
      </c>
      <c r="AE308">
        <f t="shared" si="42"/>
      </c>
      <c r="AF308">
        <f t="shared" si="43"/>
      </c>
      <c r="AG308" t="str">
        <f t="shared" si="44"/>
        <v>8.1</v>
      </c>
    </row>
    <row r="309" spans="1:33" ht="38.25">
      <c r="A309">
        <v>307</v>
      </c>
      <c r="B309" t="str">
        <f t="shared" si="37"/>
        <v>8</v>
      </c>
      <c r="C309" s="4" t="s">
        <v>1943</v>
      </c>
      <c r="D309" s="1" t="s">
        <v>339</v>
      </c>
      <c r="E309" s="1" t="s">
        <v>686</v>
      </c>
      <c r="F309" s="2" t="s">
        <v>1113</v>
      </c>
      <c r="G309" s="2" t="s">
        <v>1114</v>
      </c>
      <c r="H309" s="3" t="s">
        <v>687</v>
      </c>
      <c r="I309" s="3" t="s">
        <v>688</v>
      </c>
      <c r="J309" t="s">
        <v>1415</v>
      </c>
      <c r="K309" t="str">
        <f t="shared" si="45"/>
        <v>A</v>
      </c>
      <c r="L309" s="60"/>
      <c r="M309" s="14"/>
      <c r="N309" s="60" t="s">
        <v>1036</v>
      </c>
      <c r="O309" s="14" t="s">
        <v>2459</v>
      </c>
      <c r="P309" s="60"/>
      <c r="Q309" s="14"/>
      <c r="R309" s="60"/>
      <c r="T309" s="62"/>
      <c r="U309" s="63"/>
      <c r="V309" s="60"/>
      <c r="W309" s="14"/>
      <c r="X309" s="60"/>
      <c r="Y309" s="14"/>
      <c r="AA309">
        <f t="shared" si="38"/>
      </c>
      <c r="AB309">
        <f t="shared" si="39"/>
      </c>
      <c r="AC309">
        <f t="shared" si="40"/>
      </c>
      <c r="AD309" t="str">
        <f t="shared" si="41"/>
        <v>8.1</v>
      </c>
      <c r="AE309">
        <f t="shared" si="42"/>
      </c>
      <c r="AF309">
        <f t="shared" si="43"/>
      </c>
      <c r="AG309" t="str">
        <f t="shared" si="44"/>
        <v>8.1</v>
      </c>
    </row>
    <row r="310" spans="1:33" ht="38.25">
      <c r="A310">
        <v>308</v>
      </c>
      <c r="B310" t="str">
        <f t="shared" si="37"/>
        <v>8</v>
      </c>
      <c r="C310" s="4" t="s">
        <v>1096</v>
      </c>
      <c r="D310" s="1" t="s">
        <v>2184</v>
      </c>
      <c r="E310" s="1" t="s">
        <v>689</v>
      </c>
      <c r="F310" s="2" t="s">
        <v>1113</v>
      </c>
      <c r="G310" s="2" t="s">
        <v>1114</v>
      </c>
      <c r="H310" s="3" t="s">
        <v>690</v>
      </c>
      <c r="I310" s="3" t="s">
        <v>691</v>
      </c>
      <c r="J310" t="s">
        <v>1415</v>
      </c>
      <c r="K310" t="str">
        <f t="shared" si="45"/>
        <v>A</v>
      </c>
      <c r="L310" s="60"/>
      <c r="M310" s="14"/>
      <c r="N310" s="60" t="s">
        <v>1036</v>
      </c>
      <c r="O310" s="14" t="s">
        <v>2459</v>
      </c>
      <c r="P310" s="60"/>
      <c r="Q310" s="14"/>
      <c r="R310" s="60"/>
      <c r="T310" s="62"/>
      <c r="U310" s="63"/>
      <c r="V310" s="60"/>
      <c r="W310" s="14"/>
      <c r="X310" s="60"/>
      <c r="Y310" s="14"/>
      <c r="AA310">
        <f t="shared" si="38"/>
      </c>
      <c r="AB310">
        <f t="shared" si="39"/>
      </c>
      <c r="AC310">
        <f t="shared" si="40"/>
      </c>
      <c r="AD310" t="str">
        <f t="shared" si="41"/>
        <v>8.2</v>
      </c>
      <c r="AE310">
        <f t="shared" si="42"/>
      </c>
      <c r="AF310">
        <f t="shared" si="43"/>
      </c>
      <c r="AG310" t="str">
        <f t="shared" si="44"/>
        <v>8.2</v>
      </c>
    </row>
    <row r="311" spans="1:33" ht="51">
      <c r="A311">
        <v>309</v>
      </c>
      <c r="B311" t="str">
        <f t="shared" si="37"/>
        <v>8</v>
      </c>
      <c r="C311" s="4" t="s">
        <v>428</v>
      </c>
      <c r="D311" s="1" t="s">
        <v>2435</v>
      </c>
      <c r="E311" s="1" t="s">
        <v>1458</v>
      </c>
      <c r="F311" s="2" t="s">
        <v>2078</v>
      </c>
      <c r="G311" s="2" t="s">
        <v>1114</v>
      </c>
      <c r="H311" s="3" t="s">
        <v>1459</v>
      </c>
      <c r="I311" s="3" t="s">
        <v>1460</v>
      </c>
      <c r="J311" t="s">
        <v>1415</v>
      </c>
      <c r="K311" t="str">
        <f t="shared" si="45"/>
        <v>A</v>
      </c>
      <c r="L311" s="60"/>
      <c r="M311" s="14"/>
      <c r="N311" s="60" t="s">
        <v>1036</v>
      </c>
      <c r="O311" s="14" t="s">
        <v>2459</v>
      </c>
      <c r="P311" s="60"/>
      <c r="Q311" s="14"/>
      <c r="R311" s="60"/>
      <c r="T311" s="62"/>
      <c r="U311" s="63"/>
      <c r="V311" s="60"/>
      <c r="W311" s="14"/>
      <c r="X311" s="60"/>
      <c r="Y311" s="14"/>
      <c r="AA311">
        <f t="shared" si="38"/>
      </c>
      <c r="AB311">
        <f t="shared" si="39"/>
      </c>
      <c r="AC311">
        <f t="shared" si="40"/>
      </c>
      <c r="AD311" t="str">
        <f t="shared" si="41"/>
        <v>8.3.2</v>
      </c>
      <c r="AE311">
        <f t="shared" si="42"/>
      </c>
      <c r="AF311">
        <f t="shared" si="43"/>
      </c>
      <c r="AG311" t="str">
        <f t="shared" si="44"/>
        <v>8.3.2</v>
      </c>
    </row>
    <row r="312" spans="1:33" ht="51">
      <c r="A312">
        <v>310</v>
      </c>
      <c r="B312" t="str">
        <f t="shared" si="37"/>
        <v>8</v>
      </c>
      <c r="C312" s="4" t="s">
        <v>428</v>
      </c>
      <c r="D312" s="1" t="s">
        <v>162</v>
      </c>
      <c r="E312" s="1" t="s">
        <v>1461</v>
      </c>
      <c r="F312" s="2" t="s">
        <v>2078</v>
      </c>
      <c r="G312" s="2" t="s">
        <v>1114</v>
      </c>
      <c r="H312" s="3" t="s">
        <v>1462</v>
      </c>
      <c r="I312" s="3" t="s">
        <v>1463</v>
      </c>
      <c r="J312" t="s">
        <v>1415</v>
      </c>
      <c r="K312" t="str">
        <f t="shared" si="45"/>
        <v>A</v>
      </c>
      <c r="L312" s="60"/>
      <c r="M312" s="14"/>
      <c r="N312" s="60" t="s">
        <v>1036</v>
      </c>
      <c r="O312" s="14" t="s">
        <v>2459</v>
      </c>
      <c r="P312" s="60"/>
      <c r="Q312" s="14"/>
      <c r="R312" s="60"/>
      <c r="T312" s="62"/>
      <c r="U312" s="63"/>
      <c r="V312" s="60"/>
      <c r="W312" s="14"/>
      <c r="X312" s="60"/>
      <c r="Y312" s="14"/>
      <c r="AA312">
        <f t="shared" si="38"/>
      </c>
      <c r="AB312">
        <f t="shared" si="39"/>
      </c>
      <c r="AC312">
        <f t="shared" si="40"/>
      </c>
      <c r="AD312" t="str">
        <f t="shared" si="41"/>
        <v>8.3.2</v>
      </c>
      <c r="AE312">
        <f t="shared" si="42"/>
      </c>
      <c r="AF312">
        <f t="shared" si="43"/>
      </c>
      <c r="AG312" t="str">
        <f t="shared" si="44"/>
        <v>8.3.2</v>
      </c>
    </row>
    <row r="313" spans="1:33" ht="51">
      <c r="A313">
        <v>311</v>
      </c>
      <c r="B313" t="str">
        <f t="shared" si="37"/>
        <v>8</v>
      </c>
      <c r="C313" s="4" t="s">
        <v>428</v>
      </c>
      <c r="D313" s="1" t="s">
        <v>162</v>
      </c>
      <c r="E313" s="1" t="s">
        <v>1464</v>
      </c>
      <c r="F313" s="2" t="s">
        <v>2078</v>
      </c>
      <c r="G313" s="2" t="s">
        <v>1114</v>
      </c>
      <c r="H313" s="3" t="s">
        <v>1465</v>
      </c>
      <c r="I313" s="3" t="s">
        <v>1466</v>
      </c>
      <c r="J313" t="s">
        <v>1415</v>
      </c>
      <c r="K313" t="str">
        <f t="shared" si="45"/>
        <v>A</v>
      </c>
      <c r="L313" s="60"/>
      <c r="M313" s="14"/>
      <c r="N313" s="60" t="s">
        <v>1036</v>
      </c>
      <c r="O313" s="14" t="s">
        <v>2459</v>
      </c>
      <c r="P313" s="60"/>
      <c r="Q313" s="14"/>
      <c r="R313" s="60"/>
      <c r="T313" s="62"/>
      <c r="U313" s="63"/>
      <c r="V313" s="60"/>
      <c r="W313" s="14"/>
      <c r="X313" s="60"/>
      <c r="Y313" s="14"/>
      <c r="AA313">
        <f t="shared" si="38"/>
      </c>
      <c r="AB313">
        <f t="shared" si="39"/>
      </c>
      <c r="AC313">
        <f t="shared" si="40"/>
      </c>
      <c r="AD313" t="str">
        <f t="shared" si="41"/>
        <v>8.3.2</v>
      </c>
      <c r="AE313">
        <f t="shared" si="42"/>
      </c>
      <c r="AF313">
        <f t="shared" si="43"/>
      </c>
      <c r="AG313" t="str">
        <f t="shared" si="44"/>
        <v>8.3.2</v>
      </c>
    </row>
    <row r="314" spans="1:33" ht="76.5">
      <c r="A314">
        <v>312</v>
      </c>
      <c r="B314" t="str">
        <f t="shared" si="37"/>
        <v>8</v>
      </c>
      <c r="C314" s="4" t="s">
        <v>428</v>
      </c>
      <c r="D314" s="1" t="s">
        <v>306</v>
      </c>
      <c r="E314" s="1" t="s">
        <v>1467</v>
      </c>
      <c r="F314" s="2" t="s">
        <v>2078</v>
      </c>
      <c r="G314" s="2" t="s">
        <v>1114</v>
      </c>
      <c r="H314" s="3" t="s">
        <v>1468</v>
      </c>
      <c r="I314" s="3" t="s">
        <v>1469</v>
      </c>
      <c r="J314" t="s">
        <v>1415</v>
      </c>
      <c r="K314" t="str">
        <f t="shared" si="45"/>
        <v>A</v>
      </c>
      <c r="L314" s="60"/>
      <c r="M314" s="14"/>
      <c r="N314" s="60" t="s">
        <v>1036</v>
      </c>
      <c r="O314" s="14" t="s">
        <v>2459</v>
      </c>
      <c r="P314" s="60"/>
      <c r="Q314" s="14"/>
      <c r="R314" s="60"/>
      <c r="T314" s="62"/>
      <c r="U314" s="63"/>
      <c r="V314" s="60"/>
      <c r="W314" s="14"/>
      <c r="X314" s="60"/>
      <c r="Y314" s="14"/>
      <c r="AA314">
        <f t="shared" si="38"/>
      </c>
      <c r="AB314">
        <f t="shared" si="39"/>
      </c>
      <c r="AC314">
        <f t="shared" si="40"/>
      </c>
      <c r="AD314" t="str">
        <f t="shared" si="41"/>
        <v>8.3.2</v>
      </c>
      <c r="AE314">
        <f t="shared" si="42"/>
      </c>
      <c r="AF314">
        <f t="shared" si="43"/>
      </c>
      <c r="AG314" t="str">
        <f t="shared" si="44"/>
        <v>8.3.2</v>
      </c>
    </row>
    <row r="315" spans="1:33" ht="140.25">
      <c r="A315">
        <v>313</v>
      </c>
      <c r="B315" t="str">
        <f t="shared" si="37"/>
        <v>8</v>
      </c>
      <c r="C315" s="4" t="s">
        <v>822</v>
      </c>
      <c r="D315" s="1" t="s">
        <v>171</v>
      </c>
      <c r="E315" s="1" t="s">
        <v>1470</v>
      </c>
      <c r="F315" s="2" t="s">
        <v>1113</v>
      </c>
      <c r="G315" s="2" t="s">
        <v>1114</v>
      </c>
      <c r="H315" s="3" t="s">
        <v>1471</v>
      </c>
      <c r="I315" s="3" t="s">
        <v>1472</v>
      </c>
      <c r="J315" t="s">
        <v>1415</v>
      </c>
      <c r="K315" t="str">
        <f t="shared" si="45"/>
        <v>A</v>
      </c>
      <c r="L315" s="60"/>
      <c r="M315" s="14"/>
      <c r="N315" s="60" t="s">
        <v>1036</v>
      </c>
      <c r="O315" s="14" t="s">
        <v>2459</v>
      </c>
      <c r="P315" s="60"/>
      <c r="Q315" s="14"/>
      <c r="R315" s="60"/>
      <c r="T315" s="62"/>
      <c r="U315" s="63"/>
      <c r="V315" s="60"/>
      <c r="W315" s="14"/>
      <c r="X315" s="60"/>
      <c r="Y315" s="14"/>
      <c r="AA315">
        <f t="shared" si="38"/>
      </c>
      <c r="AB315">
        <f t="shared" si="39"/>
      </c>
      <c r="AC315">
        <f t="shared" si="40"/>
      </c>
      <c r="AD315" t="str">
        <f t="shared" si="41"/>
        <v>8.3.3</v>
      </c>
      <c r="AE315">
        <f t="shared" si="42"/>
      </c>
      <c r="AF315">
        <f t="shared" si="43"/>
      </c>
      <c r="AG315" t="str">
        <f t="shared" si="44"/>
        <v>8.3.3</v>
      </c>
    </row>
    <row r="316" spans="1:33" ht="76.5">
      <c r="A316">
        <v>314</v>
      </c>
      <c r="B316" t="str">
        <f t="shared" si="37"/>
        <v>8</v>
      </c>
      <c r="C316" s="4" t="s">
        <v>822</v>
      </c>
      <c r="D316" s="1" t="s">
        <v>171</v>
      </c>
      <c r="E316" s="1" t="s">
        <v>1473</v>
      </c>
      <c r="F316" s="2" t="s">
        <v>1113</v>
      </c>
      <c r="G316" s="2" t="s">
        <v>1114</v>
      </c>
      <c r="H316" s="3" t="s">
        <v>1474</v>
      </c>
      <c r="I316" s="3" t="s">
        <v>1475</v>
      </c>
      <c r="J316" t="s">
        <v>1415</v>
      </c>
      <c r="K316" t="str">
        <f t="shared" si="45"/>
        <v>A</v>
      </c>
      <c r="L316" s="60"/>
      <c r="M316" s="14"/>
      <c r="N316" s="60" t="s">
        <v>1036</v>
      </c>
      <c r="O316" s="14" t="s">
        <v>2459</v>
      </c>
      <c r="P316" s="60"/>
      <c r="Q316" s="14"/>
      <c r="R316" s="60"/>
      <c r="T316" s="62"/>
      <c r="U316" s="63"/>
      <c r="V316" s="60"/>
      <c r="W316" s="14"/>
      <c r="X316" s="60"/>
      <c r="Y316" s="14"/>
      <c r="AA316">
        <f t="shared" si="38"/>
      </c>
      <c r="AB316">
        <f t="shared" si="39"/>
      </c>
      <c r="AC316">
        <f t="shared" si="40"/>
      </c>
      <c r="AD316" t="str">
        <f t="shared" si="41"/>
        <v>8.3.3</v>
      </c>
      <c r="AE316">
        <f t="shared" si="42"/>
      </c>
      <c r="AF316">
        <f t="shared" si="43"/>
      </c>
      <c r="AG316" t="str">
        <f t="shared" si="44"/>
        <v>8.3.3</v>
      </c>
    </row>
    <row r="317" spans="1:33" ht="51">
      <c r="A317">
        <v>315</v>
      </c>
      <c r="B317" t="str">
        <f t="shared" si="37"/>
        <v>8</v>
      </c>
      <c r="C317" s="4" t="s">
        <v>822</v>
      </c>
      <c r="D317" s="1" t="s">
        <v>309</v>
      </c>
      <c r="E317" s="1" t="s">
        <v>1476</v>
      </c>
      <c r="F317" s="2" t="s">
        <v>1113</v>
      </c>
      <c r="G317" s="2" t="s">
        <v>1114</v>
      </c>
      <c r="H317" s="3" t="s">
        <v>1477</v>
      </c>
      <c r="I317" s="3" t="s">
        <v>1478</v>
      </c>
      <c r="J317" t="s">
        <v>1415</v>
      </c>
      <c r="K317" t="str">
        <f t="shared" si="45"/>
        <v>A</v>
      </c>
      <c r="L317" s="60"/>
      <c r="M317" s="14"/>
      <c r="N317" s="60" t="s">
        <v>1036</v>
      </c>
      <c r="O317" s="14" t="s">
        <v>2459</v>
      </c>
      <c r="P317" s="60"/>
      <c r="Q317" s="14"/>
      <c r="R317" s="60"/>
      <c r="T317" s="62"/>
      <c r="U317" s="63"/>
      <c r="V317" s="60"/>
      <c r="W317" s="14"/>
      <c r="X317" s="60"/>
      <c r="Y317" s="14"/>
      <c r="AA317">
        <f t="shared" si="38"/>
      </c>
      <c r="AB317">
        <f t="shared" si="39"/>
      </c>
      <c r="AC317">
        <f t="shared" si="40"/>
      </c>
      <c r="AD317" t="str">
        <f t="shared" si="41"/>
        <v>8.3.3</v>
      </c>
      <c r="AE317">
        <f t="shared" si="42"/>
      </c>
      <c r="AF317">
        <f t="shared" si="43"/>
      </c>
      <c r="AG317" t="str">
        <f t="shared" si="44"/>
        <v>8.3.3</v>
      </c>
    </row>
    <row r="318" spans="1:33" ht="38.25">
      <c r="A318">
        <v>316</v>
      </c>
      <c r="B318" t="str">
        <f t="shared" si="37"/>
        <v>8</v>
      </c>
      <c r="C318" s="4" t="s">
        <v>822</v>
      </c>
      <c r="D318" s="1" t="s">
        <v>2436</v>
      </c>
      <c r="E318" s="1" t="s">
        <v>1479</v>
      </c>
      <c r="F318" s="2" t="s">
        <v>1113</v>
      </c>
      <c r="G318" s="2" t="s">
        <v>1114</v>
      </c>
      <c r="H318" s="3" t="s">
        <v>1480</v>
      </c>
      <c r="I318" s="3" t="s">
        <v>1481</v>
      </c>
      <c r="J318" t="s">
        <v>1415</v>
      </c>
      <c r="K318" t="str">
        <f t="shared" si="45"/>
        <v>A</v>
      </c>
      <c r="L318" s="60"/>
      <c r="M318" s="14"/>
      <c r="N318" s="60" t="s">
        <v>1036</v>
      </c>
      <c r="O318" s="14" t="s">
        <v>2459</v>
      </c>
      <c r="P318" s="60"/>
      <c r="Q318" s="14"/>
      <c r="R318" s="60"/>
      <c r="T318" s="62"/>
      <c r="U318" s="63"/>
      <c r="V318" s="60"/>
      <c r="W318" s="14"/>
      <c r="X318" s="60"/>
      <c r="Y318" s="14"/>
      <c r="AA318">
        <f t="shared" si="38"/>
      </c>
      <c r="AB318">
        <f t="shared" si="39"/>
      </c>
      <c r="AC318">
        <f t="shared" si="40"/>
      </c>
      <c r="AD318" t="str">
        <f t="shared" si="41"/>
        <v>8.3.3</v>
      </c>
      <c r="AE318">
        <f t="shared" si="42"/>
      </c>
      <c r="AF318">
        <f t="shared" si="43"/>
      </c>
      <c r="AG318" t="str">
        <f t="shared" si="44"/>
        <v>8.3.3</v>
      </c>
    </row>
    <row r="319" spans="1:33" ht="127.5">
      <c r="A319">
        <v>317</v>
      </c>
      <c r="B319" t="str">
        <f t="shared" si="37"/>
        <v>8</v>
      </c>
      <c r="C319" s="4" t="s">
        <v>822</v>
      </c>
      <c r="D319" s="1" t="s">
        <v>1124</v>
      </c>
      <c r="E319" s="1" t="s">
        <v>1482</v>
      </c>
      <c r="F319" s="2" t="s">
        <v>1113</v>
      </c>
      <c r="G319" s="2" t="s">
        <v>1114</v>
      </c>
      <c r="H319" s="3" t="s">
        <v>693</v>
      </c>
      <c r="I319" s="3" t="s">
        <v>2315</v>
      </c>
      <c r="J319" t="s">
        <v>1415</v>
      </c>
      <c r="K319" t="str">
        <f t="shared" si="45"/>
        <v>R</v>
      </c>
      <c r="L319" s="60"/>
      <c r="M319" s="14"/>
      <c r="N319" s="60" t="s">
        <v>2469</v>
      </c>
      <c r="O319" s="14" t="s">
        <v>198</v>
      </c>
      <c r="P319" s="60"/>
      <c r="Q319" s="14"/>
      <c r="R319" s="60"/>
      <c r="T319" s="62"/>
      <c r="U319" s="63"/>
      <c r="V319" s="60"/>
      <c r="W319" s="14"/>
      <c r="X319" s="60"/>
      <c r="Y319" s="14"/>
      <c r="AA319">
        <f t="shared" si="38"/>
      </c>
      <c r="AB319">
        <f t="shared" si="39"/>
      </c>
      <c r="AC319">
        <f t="shared" si="40"/>
      </c>
      <c r="AD319" t="str">
        <f t="shared" si="41"/>
        <v>8.3.3</v>
      </c>
      <c r="AE319">
        <f t="shared" si="42"/>
      </c>
      <c r="AF319" t="str">
        <f t="shared" si="43"/>
        <v>8.3.3</v>
      </c>
      <c r="AG319">
        <f t="shared" si="44"/>
      </c>
    </row>
    <row r="320" spans="1:33" ht="38.25">
      <c r="A320">
        <v>318</v>
      </c>
      <c r="B320" t="str">
        <f t="shared" si="37"/>
        <v>8</v>
      </c>
      <c r="C320" s="4" t="s">
        <v>2446</v>
      </c>
      <c r="D320" s="1" t="s">
        <v>1128</v>
      </c>
      <c r="E320" s="1" t="s">
        <v>2316</v>
      </c>
      <c r="F320" s="2" t="s">
        <v>1113</v>
      </c>
      <c r="G320" s="2" t="s">
        <v>1114</v>
      </c>
      <c r="H320" s="3" t="s">
        <v>2317</v>
      </c>
      <c r="I320" s="3" t="s">
        <v>2318</v>
      </c>
      <c r="J320" t="s">
        <v>1415</v>
      </c>
      <c r="K320" t="str">
        <f t="shared" si="45"/>
        <v>A</v>
      </c>
      <c r="L320" s="60"/>
      <c r="M320" s="14"/>
      <c r="N320" s="60" t="s">
        <v>1036</v>
      </c>
      <c r="O320" s="14" t="s">
        <v>2459</v>
      </c>
      <c r="P320" s="60"/>
      <c r="Q320" s="14"/>
      <c r="R320" s="60"/>
      <c r="S320" s="14"/>
      <c r="T320" s="62"/>
      <c r="U320" s="63"/>
      <c r="V320" s="60"/>
      <c r="W320" s="14"/>
      <c r="X320" s="60"/>
      <c r="Y320" s="14"/>
      <c r="AA320">
        <f t="shared" si="38"/>
      </c>
      <c r="AB320">
        <f t="shared" si="39"/>
      </c>
      <c r="AC320">
        <f t="shared" si="40"/>
      </c>
      <c r="AD320" t="str">
        <f t="shared" si="41"/>
        <v>8.4</v>
      </c>
      <c r="AE320">
        <f t="shared" si="42"/>
      </c>
      <c r="AF320">
        <f t="shared" si="43"/>
      </c>
      <c r="AG320" t="str">
        <f t="shared" si="44"/>
        <v>8.4</v>
      </c>
    </row>
    <row r="321" spans="1:33" ht="51">
      <c r="A321">
        <v>319</v>
      </c>
      <c r="B321" t="str">
        <f t="shared" si="37"/>
        <v>8</v>
      </c>
      <c r="C321" s="4" t="s">
        <v>2446</v>
      </c>
      <c r="D321" s="1" t="s">
        <v>1128</v>
      </c>
      <c r="E321" s="1" t="s">
        <v>2319</v>
      </c>
      <c r="F321" s="2" t="s">
        <v>1113</v>
      </c>
      <c r="G321" s="2" t="s">
        <v>1114</v>
      </c>
      <c r="H321" s="3" t="s">
        <v>2320</v>
      </c>
      <c r="I321" s="3" t="s">
        <v>2321</v>
      </c>
      <c r="J321" t="s">
        <v>1415</v>
      </c>
      <c r="K321" t="str">
        <f t="shared" si="45"/>
        <v>A</v>
      </c>
      <c r="L321" s="60"/>
      <c r="M321" s="14"/>
      <c r="N321" s="60" t="s">
        <v>1036</v>
      </c>
      <c r="O321" s="14" t="s">
        <v>2459</v>
      </c>
      <c r="P321" s="60"/>
      <c r="Q321" s="14"/>
      <c r="R321" s="60"/>
      <c r="S321" s="14"/>
      <c r="T321" s="62"/>
      <c r="U321" s="63"/>
      <c r="V321" s="60"/>
      <c r="W321" s="14"/>
      <c r="X321" s="60"/>
      <c r="Y321" s="14"/>
      <c r="AA321">
        <f t="shared" si="38"/>
      </c>
      <c r="AB321">
        <f t="shared" si="39"/>
      </c>
      <c r="AC321">
        <f t="shared" si="40"/>
      </c>
      <c r="AD321" t="str">
        <f t="shared" si="41"/>
        <v>8.4</v>
      </c>
      <c r="AE321">
        <f t="shared" si="42"/>
      </c>
      <c r="AF321">
        <f t="shared" si="43"/>
      </c>
      <c r="AG321" t="str">
        <f t="shared" si="44"/>
        <v>8.4</v>
      </c>
    </row>
    <row r="322" spans="1:33" ht="38.25">
      <c r="A322">
        <v>320</v>
      </c>
      <c r="B322" t="str">
        <f t="shared" si="37"/>
        <v>8</v>
      </c>
      <c r="C322" s="4" t="s">
        <v>2446</v>
      </c>
      <c r="D322" s="1" t="s">
        <v>1128</v>
      </c>
      <c r="E322" s="1" t="s">
        <v>2322</v>
      </c>
      <c r="F322" s="2" t="s">
        <v>1113</v>
      </c>
      <c r="G322" s="2" t="s">
        <v>1114</v>
      </c>
      <c r="H322" s="3" t="s">
        <v>2323</v>
      </c>
      <c r="I322" s="3" t="s">
        <v>1483</v>
      </c>
      <c r="J322" t="s">
        <v>1415</v>
      </c>
      <c r="K322" t="str">
        <f t="shared" si="45"/>
        <v>A</v>
      </c>
      <c r="L322" s="60"/>
      <c r="M322" s="14"/>
      <c r="N322" s="60" t="s">
        <v>1036</v>
      </c>
      <c r="O322" s="14" t="s">
        <v>2459</v>
      </c>
      <c r="P322" s="60"/>
      <c r="Q322" s="14"/>
      <c r="R322" s="60"/>
      <c r="S322" s="14"/>
      <c r="T322" s="62"/>
      <c r="U322" s="63"/>
      <c r="V322" s="60"/>
      <c r="W322" s="14"/>
      <c r="X322" s="60"/>
      <c r="Y322" s="14"/>
      <c r="AA322">
        <f t="shared" si="38"/>
      </c>
      <c r="AB322">
        <f t="shared" si="39"/>
      </c>
      <c r="AC322">
        <f t="shared" si="40"/>
      </c>
      <c r="AD322" t="str">
        <f t="shared" si="41"/>
        <v>8.4</v>
      </c>
      <c r="AE322">
        <f t="shared" si="42"/>
      </c>
      <c r="AF322">
        <f t="shared" si="43"/>
      </c>
      <c r="AG322" t="str">
        <f t="shared" si="44"/>
        <v>8.4</v>
      </c>
    </row>
    <row r="323" spans="1:33" ht="51">
      <c r="A323">
        <v>321</v>
      </c>
      <c r="B323" t="str">
        <f aca="true" t="shared" si="46" ref="B323:B386">+LEFT(D323,IF(ISERR(FIND(".",D323)),1,IF(FIND(".",D323)=3,2,1)))</f>
        <v>8</v>
      </c>
      <c r="C323" s="4" t="s">
        <v>2446</v>
      </c>
      <c r="D323" s="1" t="s">
        <v>1128</v>
      </c>
      <c r="E323" s="1" t="s">
        <v>1484</v>
      </c>
      <c r="F323" s="2" t="s">
        <v>1113</v>
      </c>
      <c r="G323" s="2" t="s">
        <v>1114</v>
      </c>
      <c r="H323" s="3" t="s">
        <v>1485</v>
      </c>
      <c r="I323" s="3" t="s">
        <v>1486</v>
      </c>
      <c r="J323" t="s">
        <v>1415</v>
      </c>
      <c r="K323" t="str">
        <f t="shared" si="45"/>
        <v>A</v>
      </c>
      <c r="L323" s="60"/>
      <c r="M323" s="14"/>
      <c r="N323" s="60" t="s">
        <v>1036</v>
      </c>
      <c r="O323" s="14" t="s">
        <v>2459</v>
      </c>
      <c r="P323" s="60"/>
      <c r="Q323" s="14"/>
      <c r="R323" s="60"/>
      <c r="S323" s="14"/>
      <c r="T323" s="62"/>
      <c r="U323" s="63"/>
      <c r="V323" s="60"/>
      <c r="W323" s="14"/>
      <c r="X323" s="60"/>
      <c r="Y323" s="14"/>
      <c r="AA323">
        <f t="shared" si="38"/>
      </c>
      <c r="AB323">
        <f t="shared" si="39"/>
      </c>
      <c r="AC323">
        <f t="shared" si="40"/>
      </c>
      <c r="AD323" t="str">
        <f t="shared" si="41"/>
        <v>8.4</v>
      </c>
      <c r="AE323">
        <f t="shared" si="42"/>
      </c>
      <c r="AF323">
        <f t="shared" si="43"/>
      </c>
      <c r="AG323" t="str">
        <f t="shared" si="44"/>
        <v>8.4</v>
      </c>
    </row>
    <row r="324" spans="1:33" ht="38.25">
      <c r="A324">
        <v>322</v>
      </c>
      <c r="B324" t="str">
        <f t="shared" si="46"/>
        <v>8</v>
      </c>
      <c r="C324" s="1" t="s">
        <v>2446</v>
      </c>
      <c r="D324" s="1" t="s">
        <v>1128</v>
      </c>
      <c r="E324" s="1" t="s">
        <v>1487</v>
      </c>
      <c r="F324" s="2" t="s">
        <v>1113</v>
      </c>
      <c r="G324" s="2" t="s">
        <v>1114</v>
      </c>
      <c r="H324" s="3" t="s">
        <v>1488</v>
      </c>
      <c r="I324" s="3" t="s">
        <v>1489</v>
      </c>
      <c r="J324" t="s">
        <v>1415</v>
      </c>
      <c r="K324" t="str">
        <f t="shared" si="45"/>
        <v>A</v>
      </c>
      <c r="L324" s="60"/>
      <c r="M324" s="14"/>
      <c r="N324" s="60" t="s">
        <v>1036</v>
      </c>
      <c r="O324" s="14" t="s">
        <v>2459</v>
      </c>
      <c r="P324" s="60"/>
      <c r="Q324" s="14"/>
      <c r="R324" s="60"/>
      <c r="S324" s="14"/>
      <c r="T324" s="62"/>
      <c r="U324" s="63"/>
      <c r="V324" s="60"/>
      <c r="W324" s="14"/>
      <c r="X324" s="60"/>
      <c r="Y324" s="14"/>
      <c r="AA324">
        <f aca="true" t="shared" si="47" ref="AA324:AA387">CONCATENATE(IF((F324="T")*AND(M324&lt;&gt;"")*AND(L324=""),C324,""),IF((F324="T")*AND(O324&lt;&gt;"")*AND(N324=""),C324,""),IF((F324="T")*AND(Q324&lt;&gt;"")*AND(P324=""),C324,""),IF((F324="T")*AND(S324&lt;&gt;"")*AND(R324=""),C324,""),IF((F324="T")*AND(U324&lt;&gt;"")*AND(T324=""),C324,""),IF((F324="T")*AND(W324&lt;&gt;"")*AND(V324=""),C324,""),IF((F324="T")*AND(Y324&lt;&gt;"")*AND(X324=""),C324,""))</f>
      </c>
      <c r="AB324">
        <f aca="true" t="shared" si="48" ref="AB324:AB387">CONCATENATE(IF((F324="T")*AND(L324="R"),C324,""),IF((F324="T")*AND(N324="R")*AND(L324=""),C324,""),IF((F324="T")*AND(P324="R")*AND(L324="")*AND(N324=""),C324,""),IF((F324="T")*AND(R324="R")*AND(L324="")*AND(N324="")*AND(P324=""),C324,""),IF((F324="T")*AND(T324="R")*AND(L324="")*AND(N324="")*AND(P324="")*AND(R324=""),C324,""),IF((F324="T")*AND(V324="R")*AND(L324="")*AND(N324="")*AND(P324="")*AND(R324="")*AND(T324=""),C324,""),IF((F324="T")*AND(X324="R")*AND(L324="")*AND(N324="")*AND(P324="")*AND(R324="")*AND(T324="")*AND(V324=""),C324,""))</f>
      </c>
      <c r="AC324">
        <f aca="true" t="shared" si="49" ref="AC324:AC387">CONCATENATE(IF((F324="T")*AND(L324="A"),C324,""),IF((F324="T")*AND(N324="A")*AND(L324=""),C324,""),IF((F324="T")*AND(P324="A")*AND(L324="")*AND(N324=""),C324,""),IF((F324="T")*AND(R324="A")*AND(L324="")*AND(N324="")*AND(P324=""),C324,""),IF((F324="T")*AND(T324="A")*AND(L324="")*AND(N324="")*AND(P324="")*AND(R324=""),C324,""),IF((F324="T")*AND(V324="A")*AND(L324="")*AND(N324="")*AND(P324="")*AND(R324="")*AND(T324=""),C324,""),IF((F324="T")*AND(X324="A")*AND(L324="")*AND(N324="")*AND(P324="")*AND(R324="")*AND(T324="")*AND(V324=""),C324,""))</f>
      </c>
      <c r="AD324" t="str">
        <f aca="true" t="shared" si="50" ref="AD324:AD387">IF(F324="E",C324,"")</f>
        <v>8.4</v>
      </c>
      <c r="AE324">
        <f aca="true" t="shared" si="51" ref="AE324:AE387">CONCATENATE(IF((F324="E")*AND(M324&lt;&gt;"")*AND(L324=""),AD324,""),IF((F324="E")*AND(O324&lt;&gt;"")*AND(N324=""),AD324,""),IF((F324="E")*AND(Q324&lt;&gt;"")*AND(P324=""),AD324,""),IF((F324="E")*AND(S324&lt;&gt;"")*AND(R324=""),AD324,""),IF((F324="E")*AND(U324&lt;&gt;"")*AND(T324=""),AD324,""),IF((F324="E")*AND(W324&lt;&gt;"")*AND(V324=""),AD324,""),IF((F324="E")*AND(Y324&lt;&gt;"")*AND(X324=""),AD324,""))</f>
      </c>
      <c r="AF324">
        <f aca="true" t="shared" si="52" ref="AF324:AF387">CONCATENATE(IF((F324="E")*AND(L324="R"),AD324,""),IF((F324="E")*AND(N324="R")*AND(L324=""),AD324,""),IF((F324="E")*AND(P324="R")*AND(N324="")*AND(L324=""),AD324,""),IF((F324="E")*AND(R324="R")*AND(L324="")*AND(N324="")*AND(P324=""),AD324,""),IF((F324="E")*AND(T324="R")*AND(L324="")*AND(N324="")*AND(P324="")*AND(R324=""),AD324,""),IF((F324="E")*AND(V324="R")*AND(L324="")*AND(N324="")*AND(P324="")*AND(R324="")*AND(T324=""),AD324,""),IF((F324="E")*AND(X324="R")*AND(L324="")*AND(N324="")*AND(P324="")*AND(R324="")*AND(T324="")*AND(V324=""),AD324,""))</f>
      </c>
      <c r="AG324" t="str">
        <f aca="true" t="shared" si="53" ref="AG324:AG387">CONCATENATE(IF((F324="E")*AND(L324="A"),AD324,""),IF((F324="E")*AND(N324="A")*AND(L324=""),AD324,""),IF((F324="E")*AND(P324="A")*AND(L324="")*AND(N324=""),AD324,""),IF((F324="E")*AND(R324="A")*AND(L324="")*AND(N324="")*AND(P324=""),AD324,""),IF((F324="E")*AND(T324="A")*AND(L324="")*AND(N324="")*AND(P324="")*AND(R324=""),AD324,""),IF((F324="E")*AND(V324="A")*AND(L324="")*AND(N324="")*AND(P324="")*AND(R324="")*AND(T324=""),AD324,""),IF((F324="E")*AND(X324="A")*AND(L324="")*AND(N324="")*AND(P324="")*AND(R324="")*AND(T324="")*AND(V324=""),AD324,""))</f>
        <v>8.4</v>
      </c>
    </row>
    <row r="325" spans="1:33" ht="38.25">
      <c r="A325">
        <v>323</v>
      </c>
      <c r="B325" t="str">
        <f t="shared" si="46"/>
        <v>8</v>
      </c>
      <c r="C325" s="1" t="s">
        <v>2446</v>
      </c>
      <c r="D325" s="1" t="s">
        <v>355</v>
      </c>
      <c r="E325" s="1" t="s">
        <v>1490</v>
      </c>
      <c r="F325" s="2" t="s">
        <v>1113</v>
      </c>
      <c r="G325" s="2" t="s">
        <v>1114</v>
      </c>
      <c r="H325" s="3" t="s">
        <v>1491</v>
      </c>
      <c r="I325" s="3" t="s">
        <v>1492</v>
      </c>
      <c r="J325" t="s">
        <v>1415</v>
      </c>
      <c r="K325" t="str">
        <f t="shared" si="45"/>
        <v>A</v>
      </c>
      <c r="L325" s="60"/>
      <c r="M325" s="14"/>
      <c r="N325" s="60" t="s">
        <v>1036</v>
      </c>
      <c r="O325" s="14" t="s">
        <v>2459</v>
      </c>
      <c r="P325" s="60"/>
      <c r="Q325" s="14"/>
      <c r="R325" s="60"/>
      <c r="S325" s="14"/>
      <c r="T325" s="62"/>
      <c r="U325" s="63"/>
      <c r="V325" s="60"/>
      <c r="W325" s="14"/>
      <c r="X325" s="60"/>
      <c r="Y325" s="14"/>
      <c r="AA325">
        <f t="shared" si="47"/>
      </c>
      <c r="AB325">
        <f t="shared" si="48"/>
      </c>
      <c r="AC325">
        <f t="shared" si="49"/>
      </c>
      <c r="AD325" t="str">
        <f t="shared" si="50"/>
        <v>8.4</v>
      </c>
      <c r="AE325">
        <f t="shared" si="51"/>
      </c>
      <c r="AF325">
        <f t="shared" si="52"/>
      </c>
      <c r="AG325" t="str">
        <f t="shared" si="53"/>
        <v>8.4</v>
      </c>
    </row>
    <row r="326" spans="1:33" ht="38.25">
      <c r="A326">
        <v>324</v>
      </c>
      <c r="B326" t="str">
        <f t="shared" si="46"/>
        <v>8</v>
      </c>
      <c r="C326" s="1" t="s">
        <v>2446</v>
      </c>
      <c r="D326" s="1" t="s">
        <v>361</v>
      </c>
      <c r="E326" s="1" t="s">
        <v>1493</v>
      </c>
      <c r="F326" s="2" t="s">
        <v>1113</v>
      </c>
      <c r="G326" s="2" t="s">
        <v>1114</v>
      </c>
      <c r="H326" s="3"/>
      <c r="I326" s="3" t="s">
        <v>1494</v>
      </c>
      <c r="J326" t="s">
        <v>1415</v>
      </c>
      <c r="K326" t="str">
        <f t="shared" si="45"/>
        <v>A</v>
      </c>
      <c r="L326" s="60"/>
      <c r="M326" s="14"/>
      <c r="N326" s="60" t="s">
        <v>1036</v>
      </c>
      <c r="O326" s="14" t="s">
        <v>2459</v>
      </c>
      <c r="P326" s="60"/>
      <c r="Q326" s="14"/>
      <c r="R326" s="60"/>
      <c r="S326" s="14"/>
      <c r="T326" s="62"/>
      <c r="U326" s="63"/>
      <c r="V326" s="60"/>
      <c r="W326" s="14"/>
      <c r="X326" s="60"/>
      <c r="Y326" s="14"/>
      <c r="AA326">
        <f t="shared" si="47"/>
      </c>
      <c r="AB326">
        <f t="shared" si="48"/>
      </c>
      <c r="AC326">
        <f t="shared" si="49"/>
      </c>
      <c r="AD326" t="str">
        <f t="shared" si="50"/>
        <v>8.4</v>
      </c>
      <c r="AE326">
        <f t="shared" si="51"/>
      </c>
      <c r="AF326">
        <f t="shared" si="52"/>
      </c>
      <c r="AG326" t="str">
        <f t="shared" si="53"/>
        <v>8.4</v>
      </c>
    </row>
    <row r="327" spans="1:33" ht="38.25">
      <c r="A327">
        <v>325</v>
      </c>
      <c r="B327" t="str">
        <f t="shared" si="46"/>
        <v>8</v>
      </c>
      <c r="C327" s="1" t="s">
        <v>2446</v>
      </c>
      <c r="D327" s="1" t="s">
        <v>361</v>
      </c>
      <c r="E327" s="1" t="s">
        <v>1495</v>
      </c>
      <c r="F327" s="2" t="s">
        <v>1113</v>
      </c>
      <c r="G327" s="2" t="s">
        <v>1114</v>
      </c>
      <c r="H327" s="3" t="s">
        <v>1496</v>
      </c>
      <c r="I327" s="3" t="s">
        <v>1497</v>
      </c>
      <c r="J327" t="s">
        <v>1415</v>
      </c>
      <c r="K327" t="str">
        <f t="shared" si="45"/>
        <v>A</v>
      </c>
      <c r="L327" s="60"/>
      <c r="M327" s="14"/>
      <c r="N327" s="60" t="s">
        <v>1036</v>
      </c>
      <c r="O327" s="14" t="s">
        <v>2459</v>
      </c>
      <c r="P327" s="60"/>
      <c r="Q327" s="14"/>
      <c r="R327" s="60"/>
      <c r="S327" s="14"/>
      <c r="T327" s="62"/>
      <c r="U327" s="63"/>
      <c r="V327" s="60"/>
      <c r="W327" s="14"/>
      <c r="X327" s="60"/>
      <c r="Y327" s="14"/>
      <c r="AA327">
        <f t="shared" si="47"/>
      </c>
      <c r="AB327">
        <f t="shared" si="48"/>
      </c>
      <c r="AC327">
        <f t="shared" si="49"/>
      </c>
      <c r="AD327" t="str">
        <f t="shared" si="50"/>
        <v>8.4</v>
      </c>
      <c r="AE327">
        <f t="shared" si="51"/>
      </c>
      <c r="AF327">
        <f t="shared" si="52"/>
      </c>
      <c r="AG327" t="str">
        <f t="shared" si="53"/>
        <v>8.4</v>
      </c>
    </row>
    <row r="328" spans="1:33" ht="38.25">
      <c r="A328">
        <v>326</v>
      </c>
      <c r="B328" t="str">
        <f t="shared" si="46"/>
        <v>8</v>
      </c>
      <c r="C328" s="1" t="s">
        <v>2446</v>
      </c>
      <c r="D328" s="1" t="s">
        <v>1199</v>
      </c>
      <c r="E328" s="1" t="s">
        <v>1498</v>
      </c>
      <c r="F328" s="2" t="s">
        <v>1113</v>
      </c>
      <c r="G328" s="2" t="s">
        <v>1114</v>
      </c>
      <c r="H328" s="3" t="s">
        <v>1499</v>
      </c>
      <c r="I328" s="3" t="s">
        <v>1500</v>
      </c>
      <c r="J328" t="s">
        <v>1415</v>
      </c>
      <c r="K328" t="str">
        <f t="shared" si="45"/>
        <v>A</v>
      </c>
      <c r="L328" s="60"/>
      <c r="M328" s="14"/>
      <c r="N328" s="60" t="s">
        <v>1036</v>
      </c>
      <c r="O328" s="14" t="s">
        <v>2459</v>
      </c>
      <c r="P328" s="60"/>
      <c r="Q328" s="14"/>
      <c r="R328" s="60"/>
      <c r="S328" s="14"/>
      <c r="T328" s="62"/>
      <c r="U328" s="63"/>
      <c r="V328" s="60"/>
      <c r="W328" s="14"/>
      <c r="X328" s="60"/>
      <c r="Y328" s="14"/>
      <c r="AA328">
        <f t="shared" si="47"/>
      </c>
      <c r="AB328">
        <f t="shared" si="48"/>
      </c>
      <c r="AC328">
        <f t="shared" si="49"/>
      </c>
      <c r="AD328" t="str">
        <f t="shared" si="50"/>
        <v>8.4</v>
      </c>
      <c r="AE328">
        <f t="shared" si="51"/>
      </c>
      <c r="AF328">
        <f t="shared" si="52"/>
      </c>
      <c r="AG328" t="str">
        <f t="shared" si="53"/>
        <v>8.4</v>
      </c>
    </row>
    <row r="329" spans="1:33" ht="51">
      <c r="A329">
        <v>327</v>
      </c>
      <c r="B329" t="str">
        <f t="shared" si="46"/>
        <v>8</v>
      </c>
      <c r="C329" s="1" t="s">
        <v>2446</v>
      </c>
      <c r="D329" s="1" t="s">
        <v>514</v>
      </c>
      <c r="E329" s="1" t="s">
        <v>1501</v>
      </c>
      <c r="F329" s="2" t="s">
        <v>1113</v>
      </c>
      <c r="G329" s="2" t="s">
        <v>1114</v>
      </c>
      <c r="H329" s="3" t="s">
        <v>1502</v>
      </c>
      <c r="I329" s="3" t="s">
        <v>1503</v>
      </c>
      <c r="J329" t="s">
        <v>1415</v>
      </c>
      <c r="K329" t="str">
        <f t="shared" si="45"/>
        <v>A</v>
      </c>
      <c r="L329" s="60"/>
      <c r="M329" s="14"/>
      <c r="N329" s="60" t="s">
        <v>1036</v>
      </c>
      <c r="O329" s="14" t="s">
        <v>2459</v>
      </c>
      <c r="P329" s="60"/>
      <c r="Q329" s="14"/>
      <c r="R329" s="60"/>
      <c r="T329" s="62"/>
      <c r="U329" s="63"/>
      <c r="V329" s="60"/>
      <c r="W329" s="14"/>
      <c r="X329" s="60"/>
      <c r="Y329" s="14"/>
      <c r="AA329">
        <f t="shared" si="47"/>
      </c>
      <c r="AB329">
        <f t="shared" si="48"/>
      </c>
      <c r="AC329">
        <f t="shared" si="49"/>
      </c>
      <c r="AD329" t="str">
        <f t="shared" si="50"/>
        <v>8.4</v>
      </c>
      <c r="AE329">
        <f t="shared" si="51"/>
      </c>
      <c r="AF329">
        <f t="shared" si="52"/>
      </c>
      <c r="AG329" t="str">
        <f t="shared" si="53"/>
        <v>8.4</v>
      </c>
    </row>
    <row r="330" spans="1:33" ht="51">
      <c r="A330">
        <v>328</v>
      </c>
      <c r="B330" t="str">
        <f t="shared" si="46"/>
        <v>8</v>
      </c>
      <c r="C330" s="1" t="s">
        <v>429</v>
      </c>
      <c r="D330" s="1" t="s">
        <v>1811</v>
      </c>
      <c r="E330" s="1" t="s">
        <v>1504</v>
      </c>
      <c r="F330" s="2" t="s">
        <v>1113</v>
      </c>
      <c r="G330" s="2" t="s">
        <v>1114</v>
      </c>
      <c r="H330" s="3" t="s">
        <v>1505</v>
      </c>
      <c r="I330" s="3" t="s">
        <v>1506</v>
      </c>
      <c r="J330" t="s">
        <v>1415</v>
      </c>
      <c r="K330" t="str">
        <f t="shared" si="45"/>
        <v>A</v>
      </c>
      <c r="L330" s="60"/>
      <c r="M330" s="14"/>
      <c r="N330" s="60" t="s">
        <v>1036</v>
      </c>
      <c r="O330" s="14" t="s">
        <v>2459</v>
      </c>
      <c r="P330" s="60"/>
      <c r="Q330" s="14"/>
      <c r="R330" s="60"/>
      <c r="T330" s="62"/>
      <c r="U330" s="63"/>
      <c r="V330" s="60"/>
      <c r="W330" s="14"/>
      <c r="X330" s="60"/>
      <c r="Y330" s="14"/>
      <c r="AA330">
        <f t="shared" si="47"/>
      </c>
      <c r="AB330">
        <f t="shared" si="48"/>
      </c>
      <c r="AC330">
        <f t="shared" si="49"/>
      </c>
      <c r="AD330" t="str">
        <f t="shared" si="50"/>
        <v>8.5</v>
      </c>
      <c r="AE330">
        <f t="shared" si="51"/>
      </c>
      <c r="AF330">
        <f t="shared" si="52"/>
      </c>
      <c r="AG330" t="str">
        <f t="shared" si="53"/>
        <v>8.5</v>
      </c>
    </row>
    <row r="331" spans="1:33" ht="38.25">
      <c r="A331">
        <v>329</v>
      </c>
      <c r="B331" t="str">
        <f t="shared" si="46"/>
        <v>8</v>
      </c>
      <c r="C331" s="1" t="s">
        <v>429</v>
      </c>
      <c r="D331" s="1" t="s">
        <v>1005</v>
      </c>
      <c r="E331" s="1" t="s">
        <v>1507</v>
      </c>
      <c r="F331" s="2" t="s">
        <v>1113</v>
      </c>
      <c r="G331" s="2" t="s">
        <v>1114</v>
      </c>
      <c r="H331" s="3"/>
      <c r="I331" s="3" t="s">
        <v>1508</v>
      </c>
      <c r="J331" t="s">
        <v>1415</v>
      </c>
      <c r="K331" t="str">
        <f t="shared" si="45"/>
        <v>A</v>
      </c>
      <c r="L331" s="60"/>
      <c r="M331" s="14"/>
      <c r="N331" s="60" t="s">
        <v>1036</v>
      </c>
      <c r="O331" s="14" t="s">
        <v>2459</v>
      </c>
      <c r="P331" s="60"/>
      <c r="Q331" s="14"/>
      <c r="R331" s="60"/>
      <c r="T331" s="62"/>
      <c r="U331" s="63"/>
      <c r="V331" s="60"/>
      <c r="W331" s="14"/>
      <c r="X331" s="60"/>
      <c r="Y331" s="14"/>
      <c r="AA331">
        <f t="shared" si="47"/>
      </c>
      <c r="AB331">
        <f t="shared" si="48"/>
      </c>
      <c r="AC331">
        <f t="shared" si="49"/>
      </c>
      <c r="AD331" t="str">
        <f t="shared" si="50"/>
        <v>8.5</v>
      </c>
      <c r="AE331">
        <f t="shared" si="51"/>
      </c>
      <c r="AF331">
        <f t="shared" si="52"/>
      </c>
      <c r="AG331" t="str">
        <f t="shared" si="53"/>
        <v>8.5</v>
      </c>
    </row>
    <row r="332" spans="1:33" ht="38.25">
      <c r="A332">
        <v>330</v>
      </c>
      <c r="B332" t="str">
        <f t="shared" si="46"/>
        <v>8</v>
      </c>
      <c r="C332" s="1" t="s">
        <v>429</v>
      </c>
      <c r="D332" s="1" t="s">
        <v>372</v>
      </c>
      <c r="E332" s="1" t="s">
        <v>1509</v>
      </c>
      <c r="F332" s="2" t="s">
        <v>1113</v>
      </c>
      <c r="G332" s="2" t="s">
        <v>1114</v>
      </c>
      <c r="H332" s="3" t="s">
        <v>1510</v>
      </c>
      <c r="I332" s="3" t="s">
        <v>1511</v>
      </c>
      <c r="J332" t="s">
        <v>1415</v>
      </c>
      <c r="K332" t="str">
        <f t="shared" si="45"/>
        <v>A</v>
      </c>
      <c r="L332" s="60"/>
      <c r="M332" s="14"/>
      <c r="N332" s="60" t="s">
        <v>1036</v>
      </c>
      <c r="O332" s="14" t="s">
        <v>2459</v>
      </c>
      <c r="P332" s="60"/>
      <c r="Q332" s="14"/>
      <c r="R332" s="60"/>
      <c r="T332" s="62"/>
      <c r="U332" s="63"/>
      <c r="V332" s="60"/>
      <c r="W332" s="14"/>
      <c r="X332" s="60"/>
      <c r="Y332" s="14"/>
      <c r="AA332">
        <f t="shared" si="47"/>
      </c>
      <c r="AB332">
        <f t="shared" si="48"/>
      </c>
      <c r="AC332">
        <f t="shared" si="49"/>
      </c>
      <c r="AD332" t="str">
        <f t="shared" si="50"/>
        <v>8.5</v>
      </c>
      <c r="AE332">
        <f t="shared" si="51"/>
      </c>
      <c r="AF332">
        <f t="shared" si="52"/>
      </c>
      <c r="AG332" t="str">
        <f t="shared" si="53"/>
        <v>8.5</v>
      </c>
    </row>
    <row r="333" spans="1:33" ht="38.25">
      <c r="A333">
        <v>331</v>
      </c>
      <c r="B333" t="str">
        <f t="shared" si="46"/>
        <v>8</v>
      </c>
      <c r="C333" s="1" t="s">
        <v>429</v>
      </c>
      <c r="D333" s="1" t="s">
        <v>526</v>
      </c>
      <c r="E333" s="1" t="s">
        <v>1512</v>
      </c>
      <c r="F333" s="2" t="s">
        <v>1113</v>
      </c>
      <c r="G333" s="2" t="s">
        <v>1114</v>
      </c>
      <c r="H333" s="3" t="s">
        <v>1513</v>
      </c>
      <c r="I333" s="3" t="s">
        <v>1405</v>
      </c>
      <c r="J333" t="s">
        <v>1415</v>
      </c>
      <c r="K333" t="str">
        <f t="shared" si="45"/>
        <v>A</v>
      </c>
      <c r="L333" s="60"/>
      <c r="M333" s="14"/>
      <c r="N333" s="60" t="s">
        <v>1036</v>
      </c>
      <c r="O333" s="14" t="s">
        <v>2459</v>
      </c>
      <c r="P333" s="60"/>
      <c r="Q333" s="14"/>
      <c r="R333" s="60"/>
      <c r="T333" s="62"/>
      <c r="U333" s="63"/>
      <c r="V333" s="60"/>
      <c r="W333" s="14"/>
      <c r="X333" s="60"/>
      <c r="Y333" s="14"/>
      <c r="AA333">
        <f t="shared" si="47"/>
      </c>
      <c r="AB333">
        <f t="shared" si="48"/>
      </c>
      <c r="AC333">
        <f t="shared" si="49"/>
      </c>
      <c r="AD333" t="str">
        <f t="shared" si="50"/>
        <v>8.5</v>
      </c>
      <c r="AE333">
        <f t="shared" si="51"/>
      </c>
      <c r="AF333">
        <f t="shared" si="52"/>
      </c>
      <c r="AG333" t="str">
        <f t="shared" si="53"/>
        <v>8.5</v>
      </c>
    </row>
    <row r="334" spans="1:33" ht="38.25">
      <c r="A334">
        <v>332</v>
      </c>
      <c r="B334" t="str">
        <f t="shared" si="46"/>
        <v>8</v>
      </c>
      <c r="C334" s="1" t="s">
        <v>429</v>
      </c>
      <c r="D334" s="1" t="s">
        <v>1940</v>
      </c>
      <c r="E334" s="1" t="s">
        <v>1406</v>
      </c>
      <c r="F334" s="2" t="s">
        <v>1113</v>
      </c>
      <c r="G334" s="2" t="s">
        <v>1114</v>
      </c>
      <c r="H334" s="3" t="s">
        <v>1407</v>
      </c>
      <c r="I334" s="3" t="s">
        <v>1408</v>
      </c>
      <c r="J334" t="s">
        <v>1415</v>
      </c>
      <c r="K334" t="str">
        <f t="shared" si="45"/>
        <v>A</v>
      </c>
      <c r="L334" s="60"/>
      <c r="M334" s="14"/>
      <c r="N334" s="60" t="s">
        <v>1036</v>
      </c>
      <c r="O334" s="14" t="s">
        <v>2459</v>
      </c>
      <c r="P334" s="60"/>
      <c r="Q334" s="14"/>
      <c r="R334" s="60"/>
      <c r="T334" s="62"/>
      <c r="U334" s="63"/>
      <c r="V334" s="60"/>
      <c r="W334" s="14"/>
      <c r="X334" s="60"/>
      <c r="Y334" s="14"/>
      <c r="AA334">
        <f t="shared" si="47"/>
      </c>
      <c r="AB334">
        <f t="shared" si="48"/>
      </c>
      <c r="AC334">
        <f t="shared" si="49"/>
      </c>
      <c r="AD334" t="str">
        <f t="shared" si="50"/>
        <v>8.5</v>
      </c>
      <c r="AE334">
        <f t="shared" si="51"/>
      </c>
      <c r="AF334">
        <f t="shared" si="52"/>
      </c>
      <c r="AG334" t="str">
        <f t="shared" si="53"/>
        <v>8.5</v>
      </c>
    </row>
    <row r="335" spans="1:33" ht="38.25">
      <c r="A335">
        <v>333</v>
      </c>
      <c r="B335" t="str">
        <f t="shared" si="46"/>
        <v>8</v>
      </c>
      <c r="C335" s="1" t="s">
        <v>429</v>
      </c>
      <c r="D335" s="1" t="s">
        <v>1940</v>
      </c>
      <c r="E335" s="1" t="s">
        <v>1409</v>
      </c>
      <c r="F335" s="2" t="s">
        <v>1113</v>
      </c>
      <c r="G335" s="2" t="s">
        <v>1114</v>
      </c>
      <c r="H335" s="3" t="s">
        <v>1410</v>
      </c>
      <c r="I335" s="3" t="s">
        <v>1411</v>
      </c>
      <c r="J335" t="s">
        <v>1415</v>
      </c>
      <c r="K335" t="str">
        <f t="shared" si="45"/>
        <v>A</v>
      </c>
      <c r="L335" s="60"/>
      <c r="M335" s="14"/>
      <c r="N335" s="60" t="s">
        <v>1036</v>
      </c>
      <c r="O335" s="14" t="s">
        <v>2459</v>
      </c>
      <c r="P335" s="60"/>
      <c r="Q335" s="14"/>
      <c r="R335" s="60"/>
      <c r="T335" s="62"/>
      <c r="U335" s="63"/>
      <c r="V335" s="60"/>
      <c r="W335" s="14"/>
      <c r="X335" s="60"/>
      <c r="Y335" s="14"/>
      <c r="AA335">
        <f t="shared" si="47"/>
      </c>
      <c r="AB335">
        <f t="shared" si="48"/>
      </c>
      <c r="AC335">
        <f t="shared" si="49"/>
      </c>
      <c r="AD335" t="str">
        <f t="shared" si="50"/>
        <v>8.5</v>
      </c>
      <c r="AE335">
        <f t="shared" si="51"/>
      </c>
      <c r="AF335">
        <f t="shared" si="52"/>
      </c>
      <c r="AG335" t="str">
        <f t="shared" si="53"/>
        <v>8.5</v>
      </c>
    </row>
    <row r="336" spans="1:33" ht="395.25">
      <c r="A336">
        <v>334</v>
      </c>
      <c r="B336" t="str">
        <f t="shared" si="46"/>
        <v>8</v>
      </c>
      <c r="C336" s="1" t="s">
        <v>2446</v>
      </c>
      <c r="D336" s="1" t="s">
        <v>1207</v>
      </c>
      <c r="E336" s="1" t="s">
        <v>1412</v>
      </c>
      <c r="F336" s="2" t="s">
        <v>343</v>
      </c>
      <c r="G336" s="2" t="s">
        <v>1125</v>
      </c>
      <c r="H336" s="3" t="s">
        <v>1413</v>
      </c>
      <c r="I336" s="3" t="s">
        <v>1414</v>
      </c>
      <c r="J336" t="s">
        <v>1415</v>
      </c>
      <c r="K336" t="str">
        <f t="shared" si="45"/>
        <v>R</v>
      </c>
      <c r="L336" s="60"/>
      <c r="M336" s="14"/>
      <c r="N336" s="60"/>
      <c r="P336" s="60"/>
      <c r="Q336" s="14"/>
      <c r="R336" s="60"/>
      <c r="T336" s="62"/>
      <c r="U336" s="63"/>
      <c r="V336" s="60" t="s">
        <v>2469</v>
      </c>
      <c r="W336" t="s">
        <v>208</v>
      </c>
      <c r="X336" s="60"/>
      <c r="AA336">
        <f t="shared" si="47"/>
      </c>
      <c r="AB336" t="str">
        <f t="shared" si="48"/>
        <v>8.4</v>
      </c>
      <c r="AC336">
        <f t="shared" si="49"/>
      </c>
      <c r="AD336">
        <f t="shared" si="50"/>
      </c>
      <c r="AE336">
        <f t="shared" si="51"/>
      </c>
      <c r="AF336">
        <f t="shared" si="52"/>
      </c>
      <c r="AG336">
        <f t="shared" si="53"/>
      </c>
    </row>
    <row r="337" spans="1:33" ht="293.25">
      <c r="A337">
        <v>335</v>
      </c>
      <c r="B337" t="str">
        <f t="shared" si="46"/>
        <v>7</v>
      </c>
      <c r="C337" s="1" t="s">
        <v>1416</v>
      </c>
      <c r="D337" s="4" t="s">
        <v>1416</v>
      </c>
      <c r="E337" s="4" t="s">
        <v>1416</v>
      </c>
      <c r="F337" s="5" t="s">
        <v>343</v>
      </c>
      <c r="G337" s="5" t="s">
        <v>1114</v>
      </c>
      <c r="H337" s="6" t="s">
        <v>1417</v>
      </c>
      <c r="I337" s="6" t="s">
        <v>1418</v>
      </c>
      <c r="J337" t="s">
        <v>1419</v>
      </c>
      <c r="K337" t="str">
        <f aca="true" t="shared" si="54" ref="K337:K400">CONCATENATE(IF((AA337&lt;&gt;""),"P",""),IF((AB337&lt;&gt;""),"R",""),IF((AC337&lt;&gt;""),"A",""),IF((AE337&lt;&gt;""),"P",""),IF((AF337&lt;&gt;""),"R",""),IF((AG337&lt;&gt;""),"A",""),IF((L337="R")*AND(M337=""),"!",""),IF((N337="R")*AND(O337=""),"!",""),IF((P337="R")*AND(Q337=""),"!",""),IF((R337="R")*AND(S337=""),"!",""),IF((T337="R")*AND(U337=""),"!",""),IF((V337="R")*AND(W337=""),"!",""),IF((X337="R")*AND(Y337=""),"!",""))</f>
        <v>R</v>
      </c>
      <c r="L337" s="60" t="s">
        <v>2469</v>
      </c>
      <c r="M337" s="14" t="s">
        <v>83</v>
      </c>
      <c r="N337" s="60"/>
      <c r="P337" s="60"/>
      <c r="Q337" s="14"/>
      <c r="R337" s="60"/>
      <c r="T337" s="62"/>
      <c r="U337" s="63"/>
      <c r="V337" s="60"/>
      <c r="X337" s="60"/>
      <c r="AA337">
        <f t="shared" si="47"/>
      </c>
      <c r="AB337" t="str">
        <f t="shared" si="48"/>
        <v>7</v>
      </c>
      <c r="AC337">
        <f t="shared" si="49"/>
      </c>
      <c r="AD337">
        <f t="shared" si="50"/>
      </c>
      <c r="AE337">
        <f t="shared" si="51"/>
      </c>
      <c r="AF337">
        <f t="shared" si="52"/>
      </c>
      <c r="AG337">
        <f t="shared" si="53"/>
      </c>
    </row>
    <row r="338" spans="1:33" ht="409.5">
      <c r="A338">
        <v>336</v>
      </c>
      <c r="B338" t="str">
        <f t="shared" si="46"/>
        <v>C</v>
      </c>
      <c r="C338" s="1" t="s">
        <v>1420</v>
      </c>
      <c r="D338" s="12" t="s">
        <v>1420</v>
      </c>
      <c r="E338" s="12" t="s">
        <v>1420</v>
      </c>
      <c r="F338" s="13" t="s">
        <v>343</v>
      </c>
      <c r="G338" s="13" t="s">
        <v>1125</v>
      </c>
      <c r="H338" s="14" t="s">
        <v>1421</v>
      </c>
      <c r="I338" s="11" t="s">
        <v>1422</v>
      </c>
      <c r="J338" t="s">
        <v>1536</v>
      </c>
      <c r="K338" t="str">
        <f t="shared" si="54"/>
        <v>R</v>
      </c>
      <c r="L338" s="60" t="s">
        <v>2469</v>
      </c>
      <c r="M338" s="14" t="s">
        <v>2556</v>
      </c>
      <c r="N338" s="60"/>
      <c r="P338" s="60"/>
      <c r="Q338" s="14"/>
      <c r="R338" s="60"/>
      <c r="T338" s="62"/>
      <c r="U338" s="63"/>
      <c r="V338" s="60"/>
      <c r="X338" s="60"/>
      <c r="AA338">
        <f t="shared" si="47"/>
      </c>
      <c r="AB338" t="str">
        <f t="shared" si="48"/>
        <v>C</v>
      </c>
      <c r="AC338">
        <f t="shared" si="49"/>
      </c>
      <c r="AD338">
        <f t="shared" si="50"/>
      </c>
      <c r="AE338">
        <f t="shared" si="51"/>
      </c>
      <c r="AF338">
        <f t="shared" si="52"/>
      </c>
      <c r="AG338">
        <f t="shared" si="53"/>
      </c>
    </row>
    <row r="339" spans="1:33" ht="25.5">
      <c r="A339">
        <v>337</v>
      </c>
      <c r="B339" t="str">
        <f t="shared" si="46"/>
        <v>5</v>
      </c>
      <c r="C339" s="1" t="s">
        <v>807</v>
      </c>
      <c r="D339" s="1" t="s">
        <v>2310</v>
      </c>
      <c r="E339" s="1" t="s">
        <v>2310</v>
      </c>
      <c r="F339" s="2" t="s">
        <v>137</v>
      </c>
      <c r="G339" s="2" t="s">
        <v>138</v>
      </c>
      <c r="H339" s="3" t="s">
        <v>2331</v>
      </c>
      <c r="I339" s="3" t="s">
        <v>2332</v>
      </c>
      <c r="J339" t="s">
        <v>1536</v>
      </c>
      <c r="K339" t="str">
        <f t="shared" si="54"/>
        <v>A</v>
      </c>
      <c r="L339" s="60"/>
      <c r="M339" s="14"/>
      <c r="N339" s="60" t="s">
        <v>1036</v>
      </c>
      <c r="O339" s="14" t="s">
        <v>2459</v>
      </c>
      <c r="P339" s="60"/>
      <c r="Q339" s="14"/>
      <c r="R339" s="60"/>
      <c r="T339" s="62"/>
      <c r="U339" s="63"/>
      <c r="V339" s="60"/>
      <c r="W339" s="14"/>
      <c r="X339" s="60"/>
      <c r="Y339" s="14"/>
      <c r="AA339">
        <f t="shared" si="47"/>
      </c>
      <c r="AB339">
        <f t="shared" si="48"/>
      </c>
      <c r="AC339">
        <f t="shared" si="49"/>
      </c>
      <c r="AD339" t="str">
        <f t="shared" si="50"/>
        <v>5.9.3</v>
      </c>
      <c r="AE339">
        <f t="shared" si="51"/>
      </c>
      <c r="AF339">
        <f t="shared" si="52"/>
      </c>
      <c r="AG339" t="str">
        <f t="shared" si="53"/>
        <v>5.9.3</v>
      </c>
    </row>
    <row r="340" spans="1:33" ht="25.5">
      <c r="A340">
        <v>338</v>
      </c>
      <c r="B340" t="str">
        <f t="shared" si="46"/>
        <v>5</v>
      </c>
      <c r="C340" s="1" t="s">
        <v>807</v>
      </c>
      <c r="D340" s="1" t="s">
        <v>1033</v>
      </c>
      <c r="E340" s="1" t="s">
        <v>1033</v>
      </c>
      <c r="F340" s="2" t="s">
        <v>137</v>
      </c>
      <c r="G340" s="2" t="s">
        <v>138</v>
      </c>
      <c r="H340" s="3" t="s">
        <v>2333</v>
      </c>
      <c r="I340" s="3" t="s">
        <v>2332</v>
      </c>
      <c r="J340" t="s">
        <v>1536</v>
      </c>
      <c r="K340" t="str">
        <f t="shared" si="54"/>
        <v>A</v>
      </c>
      <c r="L340" s="60"/>
      <c r="M340" s="14"/>
      <c r="N340" s="60" t="s">
        <v>1036</v>
      </c>
      <c r="O340" s="14" t="s">
        <v>2459</v>
      </c>
      <c r="P340" s="60"/>
      <c r="Q340" s="14"/>
      <c r="R340" s="60"/>
      <c r="T340" s="62"/>
      <c r="U340" s="63"/>
      <c r="V340" s="60"/>
      <c r="W340" s="14"/>
      <c r="X340" s="60"/>
      <c r="Y340" s="14"/>
      <c r="AA340">
        <f t="shared" si="47"/>
      </c>
      <c r="AB340">
        <f t="shared" si="48"/>
      </c>
      <c r="AC340">
        <f t="shared" si="49"/>
      </c>
      <c r="AD340" t="str">
        <f t="shared" si="50"/>
        <v>5.9.3</v>
      </c>
      <c r="AE340">
        <f t="shared" si="51"/>
      </c>
      <c r="AF340">
        <f t="shared" si="52"/>
      </c>
      <c r="AG340" t="str">
        <f t="shared" si="53"/>
        <v>5.9.3</v>
      </c>
    </row>
    <row r="341" spans="1:33" ht="25.5">
      <c r="A341">
        <v>339</v>
      </c>
      <c r="B341" t="str">
        <f t="shared" si="46"/>
        <v>5</v>
      </c>
      <c r="C341" s="1" t="s">
        <v>807</v>
      </c>
      <c r="D341" s="1" t="s">
        <v>2313</v>
      </c>
      <c r="E341" s="1" t="s">
        <v>2313</v>
      </c>
      <c r="F341" s="2" t="s">
        <v>137</v>
      </c>
      <c r="G341" s="2" t="s">
        <v>138</v>
      </c>
      <c r="H341" s="3" t="s">
        <v>2334</v>
      </c>
      <c r="I341" s="3" t="s">
        <v>2332</v>
      </c>
      <c r="J341" t="s">
        <v>1536</v>
      </c>
      <c r="K341" t="str">
        <f t="shared" si="54"/>
        <v>A</v>
      </c>
      <c r="L341" s="60"/>
      <c r="M341" s="14"/>
      <c r="N341" s="60" t="s">
        <v>1036</v>
      </c>
      <c r="O341" s="14" t="s">
        <v>2459</v>
      </c>
      <c r="P341" s="60"/>
      <c r="Q341" s="14"/>
      <c r="R341" s="60"/>
      <c r="T341" s="62"/>
      <c r="U341" s="63"/>
      <c r="V341" s="60"/>
      <c r="W341" s="14"/>
      <c r="X341" s="60"/>
      <c r="Y341" s="14"/>
      <c r="AA341">
        <f t="shared" si="47"/>
      </c>
      <c r="AB341">
        <f t="shared" si="48"/>
      </c>
      <c r="AC341">
        <f t="shared" si="49"/>
      </c>
      <c r="AD341" t="str">
        <f t="shared" si="50"/>
        <v>5.9.3</v>
      </c>
      <c r="AE341">
        <f t="shared" si="51"/>
      </c>
      <c r="AF341">
        <f t="shared" si="52"/>
      </c>
      <c r="AG341" t="str">
        <f t="shared" si="53"/>
        <v>5.9.3</v>
      </c>
    </row>
    <row r="342" spans="1:33" ht="63.75">
      <c r="A342">
        <v>340</v>
      </c>
      <c r="B342" t="str">
        <f t="shared" si="46"/>
        <v>8</v>
      </c>
      <c r="C342" s="1" t="s">
        <v>428</v>
      </c>
      <c r="D342" s="1" t="s">
        <v>1374</v>
      </c>
      <c r="E342" s="1" t="s">
        <v>154</v>
      </c>
      <c r="F342" s="2" t="s">
        <v>2078</v>
      </c>
      <c r="G342" s="2" t="s">
        <v>138</v>
      </c>
      <c r="H342" s="3" t="s">
        <v>2335</v>
      </c>
      <c r="I342" s="3" t="s">
        <v>2336</v>
      </c>
      <c r="J342" t="s">
        <v>1536</v>
      </c>
      <c r="K342" t="str">
        <f t="shared" si="54"/>
        <v>A</v>
      </c>
      <c r="L342" s="60"/>
      <c r="M342" s="14"/>
      <c r="N342" s="60" t="s">
        <v>1036</v>
      </c>
      <c r="O342" s="14" t="s">
        <v>2459</v>
      </c>
      <c r="P342" s="60"/>
      <c r="Q342" s="14"/>
      <c r="R342" s="60"/>
      <c r="T342" s="62"/>
      <c r="U342" s="63"/>
      <c r="V342" s="60"/>
      <c r="W342" s="14"/>
      <c r="X342" s="60"/>
      <c r="Y342" s="14"/>
      <c r="AA342">
        <f t="shared" si="47"/>
      </c>
      <c r="AB342">
        <f t="shared" si="48"/>
      </c>
      <c r="AC342">
        <f t="shared" si="49"/>
      </c>
      <c r="AD342" t="str">
        <f t="shared" si="50"/>
        <v>8.3.2</v>
      </c>
      <c r="AE342">
        <f t="shared" si="51"/>
      </c>
      <c r="AF342">
        <f t="shared" si="52"/>
      </c>
      <c r="AG342" t="str">
        <f t="shared" si="53"/>
        <v>8.3.2</v>
      </c>
    </row>
    <row r="343" spans="1:33" ht="204">
      <c r="A343">
        <v>341</v>
      </c>
      <c r="B343" t="str">
        <f t="shared" si="46"/>
        <v>8</v>
      </c>
      <c r="C343" s="1" t="s">
        <v>822</v>
      </c>
      <c r="D343" s="1" t="s">
        <v>997</v>
      </c>
      <c r="E343" s="1" t="s">
        <v>997</v>
      </c>
      <c r="F343" s="2" t="s">
        <v>142</v>
      </c>
      <c r="G343" s="2" t="s">
        <v>143</v>
      </c>
      <c r="H343" s="3" t="s">
        <v>2337</v>
      </c>
      <c r="I343" s="3" t="s">
        <v>1535</v>
      </c>
      <c r="J343" t="s">
        <v>1536</v>
      </c>
      <c r="K343" t="str">
        <f t="shared" si="54"/>
        <v>A</v>
      </c>
      <c r="L343" s="60"/>
      <c r="M343" s="14"/>
      <c r="N343" s="60"/>
      <c r="P343" s="60"/>
      <c r="Q343" s="14"/>
      <c r="R343" s="60"/>
      <c r="T343" s="62" t="s">
        <v>1036</v>
      </c>
      <c r="U343" s="63" t="s">
        <v>72</v>
      </c>
      <c r="V343" s="60"/>
      <c r="X343" s="60"/>
      <c r="AA343">
        <f t="shared" si="47"/>
      </c>
      <c r="AB343">
        <f t="shared" si="48"/>
      </c>
      <c r="AC343" t="str">
        <f t="shared" si="49"/>
        <v>8.3.3</v>
      </c>
      <c r="AD343">
        <f t="shared" si="50"/>
      </c>
      <c r="AE343">
        <f t="shared" si="51"/>
      </c>
      <c r="AF343">
        <f t="shared" si="52"/>
      </c>
      <c r="AG343">
        <f t="shared" si="53"/>
      </c>
    </row>
    <row r="344" spans="1:33" ht="12.75">
      <c r="A344">
        <v>342</v>
      </c>
      <c r="B344" t="str">
        <f t="shared" si="46"/>
        <v>3</v>
      </c>
      <c r="C344" s="1" t="s">
        <v>1117</v>
      </c>
      <c r="D344" s="4" t="s">
        <v>735</v>
      </c>
      <c r="E344" s="4" t="s">
        <v>735</v>
      </c>
      <c r="F344" s="5" t="s">
        <v>137</v>
      </c>
      <c r="G344" s="5" t="s">
        <v>138</v>
      </c>
      <c r="H344" s="6" t="s">
        <v>179</v>
      </c>
      <c r="I344" s="6" t="s">
        <v>736</v>
      </c>
      <c r="J344" t="s">
        <v>1633</v>
      </c>
      <c r="K344" t="str">
        <f t="shared" si="54"/>
        <v>A</v>
      </c>
      <c r="L344" s="60"/>
      <c r="M344" s="14"/>
      <c r="N344" s="60" t="s">
        <v>1036</v>
      </c>
      <c r="O344" s="14" t="s">
        <v>2459</v>
      </c>
      <c r="P344" s="60"/>
      <c r="Q344" s="14"/>
      <c r="R344" s="60"/>
      <c r="T344" s="62"/>
      <c r="U344" s="63"/>
      <c r="V344" s="60"/>
      <c r="W344" s="14"/>
      <c r="X344" s="60"/>
      <c r="Y344" s="14"/>
      <c r="AA344">
        <f t="shared" si="47"/>
      </c>
      <c r="AB344">
        <f t="shared" si="48"/>
      </c>
      <c r="AC344">
        <f t="shared" si="49"/>
      </c>
      <c r="AD344" t="str">
        <f t="shared" si="50"/>
        <v>3</v>
      </c>
      <c r="AE344">
        <f t="shared" si="51"/>
      </c>
      <c r="AF344">
        <f t="shared" si="52"/>
      </c>
      <c r="AG344" t="str">
        <f t="shared" si="53"/>
        <v>3</v>
      </c>
    </row>
    <row r="345" spans="1:33" ht="51">
      <c r="A345">
        <v>343</v>
      </c>
      <c r="B345" t="str">
        <f t="shared" si="46"/>
        <v>3</v>
      </c>
      <c r="C345" s="1" t="s">
        <v>1117</v>
      </c>
      <c r="D345" s="1" t="s">
        <v>735</v>
      </c>
      <c r="E345" s="1" t="s">
        <v>735</v>
      </c>
      <c r="F345" s="2" t="s">
        <v>137</v>
      </c>
      <c r="G345" s="2" t="s">
        <v>138</v>
      </c>
      <c r="H345" s="3" t="s">
        <v>737</v>
      </c>
      <c r="I345" s="3" t="s">
        <v>738</v>
      </c>
      <c r="J345" t="s">
        <v>1633</v>
      </c>
      <c r="K345" t="str">
        <f t="shared" si="54"/>
        <v>A</v>
      </c>
      <c r="L345" s="60"/>
      <c r="M345" s="14"/>
      <c r="N345" s="60" t="s">
        <v>1036</v>
      </c>
      <c r="O345" s="14" t="s">
        <v>2459</v>
      </c>
      <c r="P345" s="60"/>
      <c r="Q345" s="14"/>
      <c r="R345" s="60"/>
      <c r="T345" s="62"/>
      <c r="U345" s="63"/>
      <c r="V345" s="60"/>
      <c r="W345" s="14"/>
      <c r="X345" s="60"/>
      <c r="Y345" s="14"/>
      <c r="AA345">
        <f t="shared" si="47"/>
      </c>
      <c r="AB345">
        <f t="shared" si="48"/>
      </c>
      <c r="AC345">
        <f t="shared" si="49"/>
      </c>
      <c r="AD345" t="str">
        <f t="shared" si="50"/>
        <v>3</v>
      </c>
      <c r="AE345">
        <f t="shared" si="51"/>
      </c>
      <c r="AF345">
        <f t="shared" si="52"/>
      </c>
      <c r="AG345" t="str">
        <f t="shared" si="53"/>
        <v>3</v>
      </c>
    </row>
    <row r="346" spans="1:33" ht="76.5">
      <c r="A346">
        <v>344</v>
      </c>
      <c r="B346" t="str">
        <f t="shared" si="46"/>
        <v>3</v>
      </c>
      <c r="C346" s="1" t="s">
        <v>1117</v>
      </c>
      <c r="D346" s="1" t="s">
        <v>735</v>
      </c>
      <c r="E346" s="1" t="s">
        <v>735</v>
      </c>
      <c r="F346" s="2" t="s">
        <v>137</v>
      </c>
      <c r="G346" s="2" t="s">
        <v>138</v>
      </c>
      <c r="H346" s="3" t="s">
        <v>739</v>
      </c>
      <c r="I346" s="3" t="s">
        <v>740</v>
      </c>
      <c r="J346" t="s">
        <v>1633</v>
      </c>
      <c r="K346" t="str">
        <f t="shared" si="54"/>
        <v>A</v>
      </c>
      <c r="L346" s="60"/>
      <c r="M346" s="14"/>
      <c r="N346" s="60" t="s">
        <v>1036</v>
      </c>
      <c r="O346" s="14" t="s">
        <v>2459</v>
      </c>
      <c r="P346" s="60"/>
      <c r="Q346" s="14"/>
      <c r="R346" s="60"/>
      <c r="T346" s="62"/>
      <c r="U346" s="63"/>
      <c r="V346" s="60"/>
      <c r="W346" s="14"/>
      <c r="X346" s="60"/>
      <c r="Y346" s="14"/>
      <c r="AA346">
        <f t="shared" si="47"/>
      </c>
      <c r="AB346">
        <f t="shared" si="48"/>
      </c>
      <c r="AC346">
        <f t="shared" si="49"/>
      </c>
      <c r="AD346" t="str">
        <f t="shared" si="50"/>
        <v>3</v>
      </c>
      <c r="AE346">
        <f t="shared" si="51"/>
      </c>
      <c r="AF346">
        <f t="shared" si="52"/>
      </c>
      <c r="AG346" t="str">
        <f t="shared" si="53"/>
        <v>3</v>
      </c>
    </row>
    <row r="347" spans="1:33" ht="38.25">
      <c r="A347">
        <v>345</v>
      </c>
      <c r="B347" t="str">
        <f t="shared" si="46"/>
        <v>5</v>
      </c>
      <c r="C347" s="1" t="s">
        <v>2368</v>
      </c>
      <c r="D347" s="1" t="s">
        <v>741</v>
      </c>
      <c r="E347" s="1" t="s">
        <v>741</v>
      </c>
      <c r="F347" s="2" t="s">
        <v>137</v>
      </c>
      <c r="G347" s="2" t="s">
        <v>138</v>
      </c>
      <c r="H347" s="3" t="s">
        <v>742</v>
      </c>
      <c r="I347" s="3" t="s">
        <v>743</v>
      </c>
      <c r="J347" t="s">
        <v>1633</v>
      </c>
      <c r="K347" t="str">
        <f t="shared" si="54"/>
        <v>A</v>
      </c>
      <c r="L347" s="60"/>
      <c r="M347" s="14"/>
      <c r="N347" s="60" t="s">
        <v>1036</v>
      </c>
      <c r="O347" s="14">
        <v>744</v>
      </c>
      <c r="P347" s="60"/>
      <c r="Q347" s="14"/>
      <c r="R347" s="60"/>
      <c r="T347" s="62"/>
      <c r="U347" s="63"/>
      <c r="V347" s="60"/>
      <c r="W347" s="14"/>
      <c r="X347" s="60"/>
      <c r="Y347" s="14"/>
      <c r="AA347">
        <f t="shared" si="47"/>
      </c>
      <c r="AB347">
        <f t="shared" si="48"/>
      </c>
      <c r="AC347">
        <f t="shared" si="49"/>
      </c>
      <c r="AD347" t="str">
        <f t="shared" si="50"/>
        <v>5</v>
      </c>
      <c r="AE347">
        <f t="shared" si="51"/>
      </c>
      <c r="AF347">
        <f t="shared" si="52"/>
      </c>
      <c r="AG347" t="str">
        <f t="shared" si="53"/>
        <v>5</v>
      </c>
    </row>
    <row r="348" spans="1:33" ht="25.5">
      <c r="A348">
        <v>346</v>
      </c>
      <c r="B348" t="str">
        <f t="shared" si="46"/>
        <v>11</v>
      </c>
      <c r="C348" s="1" t="s">
        <v>2448</v>
      </c>
      <c r="D348" s="1" t="s">
        <v>562</v>
      </c>
      <c r="E348" s="1" t="s">
        <v>562</v>
      </c>
      <c r="F348" s="2" t="s">
        <v>137</v>
      </c>
      <c r="G348" s="2" t="s">
        <v>138</v>
      </c>
      <c r="H348" s="3" t="s">
        <v>179</v>
      </c>
      <c r="I348" s="3" t="s">
        <v>744</v>
      </c>
      <c r="J348" t="s">
        <v>1633</v>
      </c>
      <c r="K348" t="str">
        <f t="shared" si="54"/>
        <v>A</v>
      </c>
      <c r="L348" s="60"/>
      <c r="M348" s="14"/>
      <c r="N348" s="60" t="s">
        <v>1036</v>
      </c>
      <c r="O348" s="14" t="s">
        <v>2459</v>
      </c>
      <c r="P348" s="60"/>
      <c r="Q348" s="14"/>
      <c r="R348" s="60"/>
      <c r="T348" s="62"/>
      <c r="U348" s="63"/>
      <c r="V348" s="60"/>
      <c r="W348" s="14"/>
      <c r="X348" s="60"/>
      <c r="Y348" s="14"/>
      <c r="AA348">
        <f t="shared" si="47"/>
      </c>
      <c r="AB348">
        <f t="shared" si="48"/>
      </c>
      <c r="AC348">
        <f t="shared" si="49"/>
      </c>
      <c r="AD348" t="str">
        <f t="shared" si="50"/>
        <v>11</v>
      </c>
      <c r="AE348">
        <f t="shared" si="51"/>
      </c>
      <c r="AF348">
        <f t="shared" si="52"/>
      </c>
      <c r="AG348" t="str">
        <f t="shared" si="53"/>
        <v>11</v>
      </c>
    </row>
    <row r="349" spans="1:33" ht="25.5">
      <c r="A349">
        <v>347</v>
      </c>
      <c r="B349" t="str">
        <f t="shared" si="46"/>
        <v>5</v>
      </c>
      <c r="C349" s="1" t="s">
        <v>2368</v>
      </c>
      <c r="D349" s="1" t="s">
        <v>2264</v>
      </c>
      <c r="E349" s="1" t="s">
        <v>2264</v>
      </c>
      <c r="F349" s="2" t="s">
        <v>137</v>
      </c>
      <c r="G349" s="2" t="s">
        <v>138</v>
      </c>
      <c r="H349" s="3" t="s">
        <v>745</v>
      </c>
      <c r="I349" s="3" t="s">
        <v>746</v>
      </c>
      <c r="J349" t="s">
        <v>1633</v>
      </c>
      <c r="K349" t="str">
        <f t="shared" si="54"/>
        <v>A</v>
      </c>
      <c r="L349" s="60"/>
      <c r="M349" s="14"/>
      <c r="N349" s="60" t="s">
        <v>1036</v>
      </c>
      <c r="O349" s="14">
        <v>744</v>
      </c>
      <c r="P349" s="60"/>
      <c r="Q349" s="14"/>
      <c r="R349" s="60"/>
      <c r="T349" s="62"/>
      <c r="U349" s="63"/>
      <c r="V349" s="60"/>
      <c r="W349" s="14"/>
      <c r="X349" s="60"/>
      <c r="Y349" s="14"/>
      <c r="AA349">
        <f t="shared" si="47"/>
      </c>
      <c r="AB349">
        <f t="shared" si="48"/>
      </c>
      <c r="AC349">
        <f t="shared" si="49"/>
      </c>
      <c r="AD349" t="str">
        <f t="shared" si="50"/>
        <v>5</v>
      </c>
      <c r="AE349">
        <f t="shared" si="51"/>
      </c>
      <c r="AF349">
        <f t="shared" si="52"/>
      </c>
      <c r="AG349" t="str">
        <f t="shared" si="53"/>
        <v>5</v>
      </c>
    </row>
    <row r="350" spans="1:33" ht="127.5">
      <c r="A350">
        <v>348</v>
      </c>
      <c r="B350" t="str">
        <f t="shared" si="46"/>
        <v>7</v>
      </c>
      <c r="C350" s="1" t="s">
        <v>136</v>
      </c>
      <c r="D350" s="1" t="s">
        <v>2269</v>
      </c>
      <c r="E350" s="1" t="s">
        <v>136</v>
      </c>
      <c r="F350" s="2" t="s">
        <v>137</v>
      </c>
      <c r="G350" s="2" t="s">
        <v>138</v>
      </c>
      <c r="H350" s="6" t="s">
        <v>747</v>
      </c>
      <c r="I350" s="3" t="s">
        <v>748</v>
      </c>
      <c r="J350" t="s">
        <v>1633</v>
      </c>
      <c r="K350" t="str">
        <f t="shared" si="54"/>
        <v>A</v>
      </c>
      <c r="L350" s="60"/>
      <c r="M350" s="14"/>
      <c r="N350" s="60" t="s">
        <v>1036</v>
      </c>
      <c r="O350" s="14" t="s">
        <v>2459</v>
      </c>
      <c r="P350" s="60"/>
      <c r="Q350" s="14"/>
      <c r="R350" s="60"/>
      <c r="T350" s="62"/>
      <c r="U350" s="63"/>
      <c r="V350" s="60"/>
      <c r="W350" s="14"/>
      <c r="X350" s="60"/>
      <c r="Y350" s="14"/>
      <c r="AA350">
        <f t="shared" si="47"/>
      </c>
      <c r="AB350">
        <f t="shared" si="48"/>
      </c>
      <c r="AC350">
        <f t="shared" si="49"/>
      </c>
      <c r="AD350" t="str">
        <f t="shared" si="50"/>
        <v>7.3.2.9</v>
      </c>
      <c r="AE350">
        <f t="shared" si="51"/>
      </c>
      <c r="AF350">
        <f t="shared" si="52"/>
      </c>
      <c r="AG350" t="str">
        <f t="shared" si="53"/>
        <v>7.3.2.9</v>
      </c>
    </row>
    <row r="351" spans="1:33" ht="25.5">
      <c r="A351">
        <v>349</v>
      </c>
      <c r="B351" t="str">
        <f t="shared" si="46"/>
        <v>8</v>
      </c>
      <c r="C351" s="1" t="s">
        <v>1096</v>
      </c>
      <c r="D351" s="1" t="s">
        <v>1153</v>
      </c>
      <c r="E351" s="1" t="s">
        <v>749</v>
      </c>
      <c r="F351" s="2" t="s">
        <v>137</v>
      </c>
      <c r="G351" s="2" t="s">
        <v>138</v>
      </c>
      <c r="H351" s="3" t="s">
        <v>750</v>
      </c>
      <c r="I351" s="3" t="s">
        <v>751</v>
      </c>
      <c r="J351" t="s">
        <v>1633</v>
      </c>
      <c r="K351" t="str">
        <f t="shared" si="54"/>
        <v>A</v>
      </c>
      <c r="L351" s="60"/>
      <c r="M351" s="14"/>
      <c r="N351" s="60" t="s">
        <v>1036</v>
      </c>
      <c r="O351" s="14" t="s">
        <v>2459</v>
      </c>
      <c r="P351" s="60"/>
      <c r="Q351" s="14"/>
      <c r="R351" s="60"/>
      <c r="T351" s="62"/>
      <c r="U351" s="63"/>
      <c r="V351" s="60"/>
      <c r="W351" s="14"/>
      <c r="X351" s="60"/>
      <c r="Y351" s="14"/>
      <c r="AA351">
        <f t="shared" si="47"/>
      </c>
      <c r="AB351">
        <f t="shared" si="48"/>
      </c>
      <c r="AC351">
        <f t="shared" si="49"/>
      </c>
      <c r="AD351" t="str">
        <f t="shared" si="50"/>
        <v>8.2</v>
      </c>
      <c r="AE351">
        <f t="shared" si="51"/>
      </c>
      <c r="AF351">
        <f t="shared" si="52"/>
      </c>
      <c r="AG351" t="str">
        <f t="shared" si="53"/>
        <v>8.2</v>
      </c>
    </row>
    <row r="352" spans="1:33" ht="25.5">
      <c r="A352">
        <v>350</v>
      </c>
      <c r="B352" t="str">
        <f t="shared" si="46"/>
        <v>8</v>
      </c>
      <c r="C352" s="1" t="s">
        <v>428</v>
      </c>
      <c r="D352" s="1" t="s">
        <v>752</v>
      </c>
      <c r="E352" s="1" t="s">
        <v>752</v>
      </c>
      <c r="F352" s="2" t="s">
        <v>2078</v>
      </c>
      <c r="G352" s="2" t="s">
        <v>138</v>
      </c>
      <c r="H352" s="3" t="s">
        <v>753</v>
      </c>
      <c r="I352" s="3" t="s">
        <v>754</v>
      </c>
      <c r="J352" t="s">
        <v>1633</v>
      </c>
      <c r="K352" t="str">
        <f t="shared" si="54"/>
        <v>A</v>
      </c>
      <c r="L352" s="60"/>
      <c r="M352" s="14"/>
      <c r="N352" s="60" t="s">
        <v>1036</v>
      </c>
      <c r="O352" s="14" t="s">
        <v>2459</v>
      </c>
      <c r="P352" s="60"/>
      <c r="Q352" s="14"/>
      <c r="R352" s="60"/>
      <c r="T352" s="62"/>
      <c r="U352" s="63"/>
      <c r="V352" s="60"/>
      <c r="W352" s="14"/>
      <c r="X352" s="60"/>
      <c r="Y352" s="14"/>
      <c r="AA352">
        <f t="shared" si="47"/>
      </c>
      <c r="AB352">
        <f t="shared" si="48"/>
      </c>
      <c r="AC352">
        <f t="shared" si="49"/>
      </c>
      <c r="AD352" t="str">
        <f t="shared" si="50"/>
        <v>8.3.2</v>
      </c>
      <c r="AE352">
        <f t="shared" si="51"/>
      </c>
      <c r="AF352">
        <f t="shared" si="52"/>
      </c>
      <c r="AG352" t="str">
        <f t="shared" si="53"/>
        <v>8.3.2</v>
      </c>
    </row>
    <row r="353" spans="1:33" ht="12.75">
      <c r="A353">
        <v>351</v>
      </c>
      <c r="B353" t="str">
        <f t="shared" si="46"/>
        <v>8</v>
      </c>
      <c r="C353" s="1" t="s">
        <v>2446</v>
      </c>
      <c r="D353" s="1" t="s">
        <v>1689</v>
      </c>
      <c r="E353" s="1" t="s">
        <v>1128</v>
      </c>
      <c r="F353" s="2" t="s">
        <v>137</v>
      </c>
      <c r="G353" s="2" t="s">
        <v>138</v>
      </c>
      <c r="H353" s="3" t="s">
        <v>755</v>
      </c>
      <c r="I353" s="3" t="s">
        <v>756</v>
      </c>
      <c r="J353" t="s">
        <v>1633</v>
      </c>
      <c r="K353" t="str">
        <f t="shared" si="54"/>
        <v>A</v>
      </c>
      <c r="L353" s="60"/>
      <c r="M353" s="14"/>
      <c r="N353" s="60" t="s">
        <v>1036</v>
      </c>
      <c r="O353" s="14" t="s">
        <v>2459</v>
      </c>
      <c r="P353" s="60"/>
      <c r="Q353" s="14"/>
      <c r="R353" s="60"/>
      <c r="S353" s="14"/>
      <c r="T353" s="62"/>
      <c r="U353" s="63"/>
      <c r="V353" s="60"/>
      <c r="W353" s="14"/>
      <c r="X353" s="60"/>
      <c r="Y353" s="14"/>
      <c r="AA353">
        <f t="shared" si="47"/>
      </c>
      <c r="AB353">
        <f t="shared" si="48"/>
      </c>
      <c r="AC353">
        <f t="shared" si="49"/>
      </c>
      <c r="AD353" t="str">
        <f t="shared" si="50"/>
        <v>8.4</v>
      </c>
      <c r="AE353">
        <f t="shared" si="51"/>
      </c>
      <c r="AF353">
        <f t="shared" si="52"/>
      </c>
      <c r="AG353" t="str">
        <f t="shared" si="53"/>
        <v>8.4</v>
      </c>
    </row>
    <row r="354" spans="1:33" ht="38.25">
      <c r="A354">
        <v>352</v>
      </c>
      <c r="B354" t="str">
        <f t="shared" si="46"/>
        <v>8</v>
      </c>
      <c r="C354" s="1" t="s">
        <v>2446</v>
      </c>
      <c r="D354" s="1" t="s">
        <v>1689</v>
      </c>
      <c r="E354" s="1" t="s">
        <v>1128</v>
      </c>
      <c r="F354" s="2" t="s">
        <v>137</v>
      </c>
      <c r="G354" s="2" t="s">
        <v>138</v>
      </c>
      <c r="H354" s="3" t="s">
        <v>757</v>
      </c>
      <c r="I354" s="3" t="s">
        <v>1042</v>
      </c>
      <c r="J354" t="s">
        <v>1633</v>
      </c>
      <c r="K354" t="str">
        <f t="shared" si="54"/>
        <v>A</v>
      </c>
      <c r="L354" s="60"/>
      <c r="M354" s="14"/>
      <c r="N354" s="60" t="s">
        <v>1036</v>
      </c>
      <c r="O354" s="14" t="s">
        <v>2459</v>
      </c>
      <c r="P354" s="60"/>
      <c r="Q354" s="14"/>
      <c r="R354" s="60"/>
      <c r="S354" s="14"/>
      <c r="T354" s="62"/>
      <c r="U354" s="63"/>
      <c r="V354" s="60"/>
      <c r="W354" s="14"/>
      <c r="X354" s="60"/>
      <c r="Y354" s="14"/>
      <c r="AA354">
        <f t="shared" si="47"/>
      </c>
      <c r="AB354">
        <f t="shared" si="48"/>
      </c>
      <c r="AC354">
        <f t="shared" si="49"/>
      </c>
      <c r="AD354" t="str">
        <f t="shared" si="50"/>
        <v>8.4</v>
      </c>
      <c r="AE354">
        <f t="shared" si="51"/>
      </c>
      <c r="AF354">
        <f t="shared" si="52"/>
      </c>
      <c r="AG354" t="str">
        <f t="shared" si="53"/>
        <v>8.4</v>
      </c>
    </row>
    <row r="355" spans="1:33" ht="25.5">
      <c r="A355">
        <v>353</v>
      </c>
      <c r="B355" t="str">
        <f t="shared" si="46"/>
        <v>8</v>
      </c>
      <c r="C355" s="1" t="s">
        <v>2446</v>
      </c>
      <c r="D355" s="1" t="s">
        <v>1689</v>
      </c>
      <c r="E355" s="1" t="s">
        <v>1128</v>
      </c>
      <c r="F355" s="2" t="s">
        <v>137</v>
      </c>
      <c r="G355" s="2" t="s">
        <v>138</v>
      </c>
      <c r="H355" s="3" t="s">
        <v>755</v>
      </c>
      <c r="I355" s="3" t="s">
        <v>1043</v>
      </c>
      <c r="J355" t="s">
        <v>1633</v>
      </c>
      <c r="K355" t="str">
        <f t="shared" si="54"/>
        <v>A</v>
      </c>
      <c r="L355" s="60"/>
      <c r="M355" s="14"/>
      <c r="N355" s="60" t="s">
        <v>1036</v>
      </c>
      <c r="O355" s="14" t="s">
        <v>2459</v>
      </c>
      <c r="P355" s="60"/>
      <c r="Q355" s="14"/>
      <c r="R355" s="60"/>
      <c r="S355" s="14"/>
      <c r="T355" s="62"/>
      <c r="U355" s="63"/>
      <c r="V355" s="60"/>
      <c r="W355" s="14"/>
      <c r="X355" s="60"/>
      <c r="Y355" s="14"/>
      <c r="AA355">
        <f t="shared" si="47"/>
      </c>
      <c r="AB355">
        <f t="shared" si="48"/>
      </c>
      <c r="AC355">
        <f t="shared" si="49"/>
      </c>
      <c r="AD355" t="str">
        <f t="shared" si="50"/>
        <v>8.4</v>
      </c>
      <c r="AE355">
        <f t="shared" si="51"/>
      </c>
      <c r="AF355">
        <f t="shared" si="52"/>
      </c>
      <c r="AG355" t="str">
        <f t="shared" si="53"/>
        <v>8.4</v>
      </c>
    </row>
    <row r="356" spans="1:33" ht="12.75">
      <c r="A356">
        <v>354</v>
      </c>
      <c r="B356" t="str">
        <f t="shared" si="46"/>
        <v>8</v>
      </c>
      <c r="C356" s="1" t="s">
        <v>2446</v>
      </c>
      <c r="D356" s="1" t="s">
        <v>355</v>
      </c>
      <c r="E356" s="1" t="s">
        <v>355</v>
      </c>
      <c r="F356" s="2" t="s">
        <v>137</v>
      </c>
      <c r="G356" s="2" t="s">
        <v>138</v>
      </c>
      <c r="H356" s="3" t="s">
        <v>755</v>
      </c>
      <c r="I356" s="3" t="s">
        <v>1044</v>
      </c>
      <c r="J356" t="s">
        <v>1633</v>
      </c>
      <c r="K356" t="str">
        <f t="shared" si="54"/>
        <v>A</v>
      </c>
      <c r="L356" s="60"/>
      <c r="M356" s="14"/>
      <c r="N356" s="60" t="s">
        <v>1036</v>
      </c>
      <c r="O356" s="14" t="s">
        <v>2459</v>
      </c>
      <c r="P356" s="60"/>
      <c r="Q356" s="14"/>
      <c r="R356" s="60"/>
      <c r="S356" s="14"/>
      <c r="T356" s="62"/>
      <c r="U356" s="63"/>
      <c r="V356" s="60"/>
      <c r="W356" s="14"/>
      <c r="X356" s="60"/>
      <c r="Y356" s="14"/>
      <c r="AA356">
        <f t="shared" si="47"/>
      </c>
      <c r="AB356">
        <f t="shared" si="48"/>
      </c>
      <c r="AC356">
        <f t="shared" si="49"/>
      </c>
      <c r="AD356" t="str">
        <f t="shared" si="50"/>
        <v>8.4</v>
      </c>
      <c r="AE356">
        <f t="shared" si="51"/>
      </c>
      <c r="AF356">
        <f t="shared" si="52"/>
      </c>
      <c r="AG356" t="str">
        <f t="shared" si="53"/>
        <v>8.4</v>
      </c>
    </row>
    <row r="357" spans="1:33" ht="140.25">
      <c r="A357">
        <v>355</v>
      </c>
      <c r="B357" t="str">
        <f t="shared" si="46"/>
        <v>8</v>
      </c>
      <c r="C357" s="1" t="s">
        <v>2446</v>
      </c>
      <c r="D357" s="1" t="s">
        <v>358</v>
      </c>
      <c r="E357" s="1" t="s">
        <v>358</v>
      </c>
      <c r="F357" s="2" t="s">
        <v>137</v>
      </c>
      <c r="G357" s="2" t="s">
        <v>138</v>
      </c>
      <c r="H357" s="3" t="s">
        <v>1045</v>
      </c>
      <c r="I357" s="3" t="s">
        <v>1046</v>
      </c>
      <c r="J357" t="s">
        <v>1633</v>
      </c>
      <c r="K357" t="str">
        <f t="shared" si="54"/>
        <v>A</v>
      </c>
      <c r="L357" s="60"/>
      <c r="M357" s="14"/>
      <c r="N357" s="60" t="s">
        <v>1036</v>
      </c>
      <c r="O357" s="14" t="s">
        <v>2459</v>
      </c>
      <c r="P357" s="60"/>
      <c r="Q357" s="14"/>
      <c r="R357" s="60"/>
      <c r="T357" s="62"/>
      <c r="U357" s="63"/>
      <c r="V357" s="60"/>
      <c r="W357" s="14"/>
      <c r="X357" s="60"/>
      <c r="Y357" s="14"/>
      <c r="AA357">
        <f t="shared" si="47"/>
      </c>
      <c r="AB357">
        <f t="shared" si="48"/>
      </c>
      <c r="AC357">
        <f t="shared" si="49"/>
      </c>
      <c r="AD357" t="str">
        <f t="shared" si="50"/>
        <v>8.4</v>
      </c>
      <c r="AE357">
        <f t="shared" si="51"/>
      </c>
      <c r="AF357">
        <f t="shared" si="52"/>
      </c>
      <c r="AG357" t="str">
        <f t="shared" si="53"/>
        <v>8.4</v>
      </c>
    </row>
    <row r="358" spans="1:33" ht="25.5">
      <c r="A358">
        <v>356</v>
      </c>
      <c r="B358" t="str">
        <f t="shared" si="46"/>
        <v>8</v>
      </c>
      <c r="C358" s="1" t="s">
        <v>2446</v>
      </c>
      <c r="D358" s="1" t="s">
        <v>1383</v>
      </c>
      <c r="E358" s="1" t="s">
        <v>1383</v>
      </c>
      <c r="F358" s="2" t="s">
        <v>137</v>
      </c>
      <c r="G358" s="2" t="s">
        <v>138</v>
      </c>
      <c r="H358" s="3" t="s">
        <v>1619</v>
      </c>
      <c r="I358" s="3" t="s">
        <v>1620</v>
      </c>
      <c r="J358" t="s">
        <v>1633</v>
      </c>
      <c r="K358" t="str">
        <f t="shared" si="54"/>
        <v>A</v>
      </c>
      <c r="L358" s="60"/>
      <c r="M358" s="14"/>
      <c r="N358" s="60" t="s">
        <v>1036</v>
      </c>
      <c r="O358" s="14" t="s">
        <v>2459</v>
      </c>
      <c r="P358" s="60"/>
      <c r="Q358" s="14"/>
      <c r="R358" s="60"/>
      <c r="S358" s="14"/>
      <c r="T358" s="62"/>
      <c r="U358" s="63"/>
      <c r="V358" s="60"/>
      <c r="W358" s="14"/>
      <c r="X358" s="60"/>
      <c r="Y358" s="14"/>
      <c r="AA358">
        <f t="shared" si="47"/>
      </c>
      <c r="AB358">
        <f t="shared" si="48"/>
      </c>
      <c r="AC358">
        <f t="shared" si="49"/>
      </c>
      <c r="AD358" t="str">
        <f t="shared" si="50"/>
        <v>8.4</v>
      </c>
      <c r="AE358">
        <f t="shared" si="51"/>
      </c>
      <c r="AF358">
        <f t="shared" si="52"/>
      </c>
      <c r="AG358" t="str">
        <f t="shared" si="53"/>
        <v>8.4</v>
      </c>
    </row>
    <row r="359" spans="1:33" ht="114.75">
      <c r="A359">
        <v>357</v>
      </c>
      <c r="B359" t="str">
        <f t="shared" si="46"/>
        <v>8</v>
      </c>
      <c r="C359" s="1" t="s">
        <v>2446</v>
      </c>
      <c r="D359" s="1" t="s">
        <v>1383</v>
      </c>
      <c r="E359" s="1" t="s">
        <v>1383</v>
      </c>
      <c r="F359" s="2" t="s">
        <v>142</v>
      </c>
      <c r="G359" s="2" t="s">
        <v>138</v>
      </c>
      <c r="H359" s="3" t="s">
        <v>1621</v>
      </c>
      <c r="I359" s="3" t="s">
        <v>1622</v>
      </c>
      <c r="J359" t="s">
        <v>1633</v>
      </c>
      <c r="K359" t="str">
        <f t="shared" si="54"/>
        <v>R</v>
      </c>
      <c r="L359" s="60"/>
      <c r="M359" s="14"/>
      <c r="N359" s="60"/>
      <c r="P359" s="60"/>
      <c r="Q359" s="14"/>
      <c r="R359" s="60" t="s">
        <v>2469</v>
      </c>
      <c r="S359" s="14" t="s">
        <v>51</v>
      </c>
      <c r="T359" s="62"/>
      <c r="U359" s="63"/>
      <c r="V359" s="60"/>
      <c r="X359" s="60"/>
      <c r="AA359">
        <f t="shared" si="47"/>
      </c>
      <c r="AB359" t="str">
        <f t="shared" si="48"/>
        <v>8.4</v>
      </c>
      <c r="AC359">
        <f t="shared" si="49"/>
      </c>
      <c r="AD359">
        <f t="shared" si="50"/>
      </c>
      <c r="AE359">
        <f t="shared" si="51"/>
      </c>
      <c r="AF359">
        <f t="shared" si="52"/>
      </c>
      <c r="AG359">
        <f t="shared" si="53"/>
      </c>
    </row>
    <row r="360" spans="1:33" ht="12.75">
      <c r="A360">
        <v>358</v>
      </c>
      <c r="B360" t="str">
        <f t="shared" si="46"/>
        <v>8</v>
      </c>
      <c r="C360" s="1" t="s">
        <v>2446</v>
      </c>
      <c r="D360" s="1" t="s">
        <v>2166</v>
      </c>
      <c r="E360" s="1" t="s">
        <v>2166</v>
      </c>
      <c r="F360" s="2" t="s">
        <v>137</v>
      </c>
      <c r="G360" s="2" t="s">
        <v>138</v>
      </c>
      <c r="H360" s="3" t="s">
        <v>1623</v>
      </c>
      <c r="I360" s="3" t="s">
        <v>1624</v>
      </c>
      <c r="J360" t="s">
        <v>1633</v>
      </c>
      <c r="K360" t="str">
        <f t="shared" si="54"/>
        <v>A</v>
      </c>
      <c r="L360" s="60"/>
      <c r="M360" s="14"/>
      <c r="N360" s="60" t="s">
        <v>1036</v>
      </c>
      <c r="O360" s="14" t="s">
        <v>2459</v>
      </c>
      <c r="P360" s="60"/>
      <c r="Q360" s="14"/>
      <c r="R360" s="60"/>
      <c r="S360" s="14"/>
      <c r="T360" s="62"/>
      <c r="U360" s="63"/>
      <c r="V360" s="60"/>
      <c r="W360" s="14"/>
      <c r="X360" s="60"/>
      <c r="Y360" s="14"/>
      <c r="AA360">
        <f t="shared" si="47"/>
      </c>
      <c r="AB360">
        <f t="shared" si="48"/>
      </c>
      <c r="AC360">
        <f t="shared" si="49"/>
      </c>
      <c r="AD360" t="str">
        <f t="shared" si="50"/>
        <v>8.4</v>
      </c>
      <c r="AE360">
        <f t="shared" si="51"/>
      </c>
      <c r="AF360">
        <f t="shared" si="52"/>
      </c>
      <c r="AG360" t="str">
        <f t="shared" si="53"/>
        <v>8.4</v>
      </c>
    </row>
    <row r="361" spans="1:33" ht="51">
      <c r="A361">
        <v>359</v>
      </c>
      <c r="B361" t="str">
        <f t="shared" si="46"/>
        <v>8</v>
      </c>
      <c r="C361" s="1" t="s">
        <v>429</v>
      </c>
      <c r="D361" s="1" t="s">
        <v>1625</v>
      </c>
      <c r="E361" s="1" t="s">
        <v>1625</v>
      </c>
      <c r="F361" s="2" t="s">
        <v>142</v>
      </c>
      <c r="G361" s="2" t="s">
        <v>138</v>
      </c>
      <c r="H361" s="3" t="s">
        <v>1626</v>
      </c>
      <c r="I361" s="3" t="s">
        <v>1627</v>
      </c>
      <c r="J361" t="s">
        <v>1633</v>
      </c>
      <c r="K361" t="str">
        <f t="shared" si="54"/>
        <v>A</v>
      </c>
      <c r="L361" s="60"/>
      <c r="M361" s="14"/>
      <c r="N361" s="60"/>
      <c r="P361" s="60" t="s">
        <v>1036</v>
      </c>
      <c r="Q361" s="14" t="s">
        <v>2472</v>
      </c>
      <c r="R361" s="60"/>
      <c r="T361" s="62"/>
      <c r="U361" s="63"/>
      <c r="V361" s="60"/>
      <c r="X361" s="60"/>
      <c r="AA361">
        <f t="shared" si="47"/>
      </c>
      <c r="AB361">
        <f t="shared" si="48"/>
      </c>
      <c r="AC361" t="str">
        <f t="shared" si="49"/>
        <v>8.5</v>
      </c>
      <c r="AD361">
        <f t="shared" si="50"/>
      </c>
      <c r="AE361">
        <f t="shared" si="51"/>
      </c>
      <c r="AF361">
        <f t="shared" si="52"/>
      </c>
      <c r="AG361">
        <f t="shared" si="53"/>
      </c>
    </row>
    <row r="362" spans="1:33" ht="38.25">
      <c r="A362">
        <v>360</v>
      </c>
      <c r="B362" t="str">
        <f t="shared" si="46"/>
        <v>8</v>
      </c>
      <c r="C362" s="1" t="s">
        <v>429</v>
      </c>
      <c r="D362" s="1" t="s">
        <v>517</v>
      </c>
      <c r="E362" s="1" t="s">
        <v>517</v>
      </c>
      <c r="F362" s="2" t="s">
        <v>137</v>
      </c>
      <c r="G362" s="2" t="s">
        <v>138</v>
      </c>
      <c r="H362" s="3" t="s">
        <v>755</v>
      </c>
      <c r="I362" s="3" t="s">
        <v>1628</v>
      </c>
      <c r="J362" t="s">
        <v>1633</v>
      </c>
      <c r="K362" t="str">
        <f t="shared" si="54"/>
        <v>A</v>
      </c>
      <c r="L362" s="60"/>
      <c r="M362" s="14"/>
      <c r="N362" s="60" t="s">
        <v>1036</v>
      </c>
      <c r="O362" s="14" t="s">
        <v>2459</v>
      </c>
      <c r="P362" s="60"/>
      <c r="Q362" s="14"/>
      <c r="R362" s="60"/>
      <c r="T362" s="62"/>
      <c r="U362" s="63"/>
      <c r="V362" s="60"/>
      <c r="W362" s="14"/>
      <c r="X362" s="60"/>
      <c r="Y362" s="14"/>
      <c r="AA362">
        <f t="shared" si="47"/>
      </c>
      <c r="AB362">
        <f t="shared" si="48"/>
      </c>
      <c r="AC362">
        <f t="shared" si="49"/>
      </c>
      <c r="AD362" t="str">
        <f t="shared" si="50"/>
        <v>8.5</v>
      </c>
      <c r="AE362">
        <f t="shared" si="51"/>
      </c>
      <c r="AF362">
        <f t="shared" si="52"/>
      </c>
      <c r="AG362" t="str">
        <f t="shared" si="53"/>
        <v>8.5</v>
      </c>
    </row>
    <row r="363" spans="1:33" ht="25.5">
      <c r="A363">
        <v>361</v>
      </c>
      <c r="B363" t="str">
        <f t="shared" si="46"/>
        <v>F</v>
      </c>
      <c r="C363" s="16" t="s">
        <v>2440</v>
      </c>
      <c r="D363" s="1" t="s">
        <v>1629</v>
      </c>
      <c r="E363" s="1" t="s">
        <v>1629</v>
      </c>
      <c r="F363" s="2" t="s">
        <v>137</v>
      </c>
      <c r="G363" s="2" t="s">
        <v>138</v>
      </c>
      <c r="H363" s="3" t="s">
        <v>179</v>
      </c>
      <c r="I363" s="3" t="s">
        <v>1630</v>
      </c>
      <c r="J363" t="s">
        <v>1633</v>
      </c>
      <c r="K363" t="str">
        <f t="shared" si="54"/>
        <v>A</v>
      </c>
      <c r="L363" s="60"/>
      <c r="M363" s="14"/>
      <c r="N363" s="60" t="s">
        <v>1036</v>
      </c>
      <c r="O363" s="14" t="s">
        <v>2459</v>
      </c>
      <c r="P363" s="60"/>
      <c r="Q363" s="14"/>
      <c r="R363" s="60"/>
      <c r="T363" s="62"/>
      <c r="U363" s="63"/>
      <c r="V363" s="60"/>
      <c r="W363" s="14"/>
      <c r="X363" s="60"/>
      <c r="Y363" s="14"/>
      <c r="AA363">
        <f t="shared" si="47"/>
      </c>
      <c r="AB363">
        <f t="shared" si="48"/>
      </c>
      <c r="AC363">
        <f t="shared" si="49"/>
      </c>
      <c r="AD363" t="str">
        <f t="shared" si="50"/>
        <v>F</v>
      </c>
      <c r="AE363">
        <f t="shared" si="51"/>
      </c>
      <c r="AF363">
        <f t="shared" si="52"/>
      </c>
      <c r="AG363" t="str">
        <f t="shared" si="53"/>
        <v>F</v>
      </c>
    </row>
    <row r="364" spans="1:33" ht="89.25">
      <c r="A364">
        <v>362</v>
      </c>
      <c r="B364" t="str">
        <f t="shared" si="46"/>
        <v>0</v>
      </c>
      <c r="C364" s="1" t="s">
        <v>1041</v>
      </c>
      <c r="D364" s="1" t="s">
        <v>1041</v>
      </c>
      <c r="E364" s="1" t="s">
        <v>720</v>
      </c>
      <c r="F364" s="2" t="s">
        <v>137</v>
      </c>
      <c r="G364" s="2" t="s">
        <v>138</v>
      </c>
      <c r="H364" s="3" t="s">
        <v>1631</v>
      </c>
      <c r="I364" s="3" t="s">
        <v>1632</v>
      </c>
      <c r="J364" t="s">
        <v>1633</v>
      </c>
      <c r="K364" t="str">
        <f t="shared" si="54"/>
        <v>A</v>
      </c>
      <c r="L364" s="60"/>
      <c r="N364" s="60" t="s">
        <v>1036</v>
      </c>
      <c r="O364" s="64" t="s">
        <v>84</v>
      </c>
      <c r="P364" s="60"/>
      <c r="Q364" s="14"/>
      <c r="R364" s="60"/>
      <c r="T364" s="62"/>
      <c r="U364" s="63"/>
      <c r="V364" s="60"/>
      <c r="W364" s="14"/>
      <c r="X364" s="60"/>
      <c r="Y364" s="14"/>
      <c r="AA364">
        <f t="shared" si="47"/>
      </c>
      <c r="AB364">
        <f t="shared" si="48"/>
      </c>
      <c r="AC364">
        <f t="shared" si="49"/>
      </c>
      <c r="AD364" t="str">
        <f t="shared" si="50"/>
        <v>0</v>
      </c>
      <c r="AE364">
        <f t="shared" si="51"/>
      </c>
      <c r="AF364">
        <f t="shared" si="52"/>
      </c>
      <c r="AG364" t="str">
        <f t="shared" si="53"/>
        <v>0</v>
      </c>
    </row>
    <row r="365" spans="1:33" ht="51">
      <c r="A365">
        <v>363</v>
      </c>
      <c r="B365" t="str">
        <f t="shared" si="46"/>
        <v>0</v>
      </c>
      <c r="C365" s="1" t="s">
        <v>1041</v>
      </c>
      <c r="D365" s="4" t="s">
        <v>1041</v>
      </c>
      <c r="E365" s="4" t="s">
        <v>720</v>
      </c>
      <c r="F365" s="5" t="s">
        <v>142</v>
      </c>
      <c r="G365" s="5" t="s">
        <v>143</v>
      </c>
      <c r="H365" s="6" t="s">
        <v>1634</v>
      </c>
      <c r="I365" s="6" t="s">
        <v>1635</v>
      </c>
      <c r="J365" t="s">
        <v>1645</v>
      </c>
      <c r="K365" t="str">
        <f t="shared" si="54"/>
        <v>A</v>
      </c>
      <c r="L365" s="60" t="s">
        <v>1036</v>
      </c>
      <c r="M365" s="14" t="s">
        <v>85</v>
      </c>
      <c r="N365" s="60"/>
      <c r="P365" s="60"/>
      <c r="Q365" s="14"/>
      <c r="R365" s="60"/>
      <c r="T365" s="62"/>
      <c r="U365" s="63"/>
      <c r="V365" s="60"/>
      <c r="X365" s="60"/>
      <c r="AA365">
        <f t="shared" si="47"/>
      </c>
      <c r="AB365">
        <f t="shared" si="48"/>
      </c>
      <c r="AC365" t="str">
        <f t="shared" si="49"/>
        <v>0</v>
      </c>
      <c r="AD365">
        <f t="shared" si="50"/>
      </c>
      <c r="AE365">
        <f t="shared" si="51"/>
      </c>
      <c r="AF365">
        <f t="shared" si="52"/>
      </c>
      <c r="AG365">
        <f t="shared" si="53"/>
      </c>
    </row>
    <row r="366" spans="1:33" ht="63.75">
      <c r="A366">
        <v>364</v>
      </c>
      <c r="B366" t="str">
        <f t="shared" si="46"/>
        <v>7</v>
      </c>
      <c r="C366" s="1" t="s">
        <v>136</v>
      </c>
      <c r="D366" s="1" t="s">
        <v>2269</v>
      </c>
      <c r="E366" s="1" t="s">
        <v>136</v>
      </c>
      <c r="F366" s="2" t="s">
        <v>142</v>
      </c>
      <c r="G366" s="2" t="s">
        <v>143</v>
      </c>
      <c r="H366" s="3" t="s">
        <v>1636</v>
      </c>
      <c r="I366" s="3" t="s">
        <v>1637</v>
      </c>
      <c r="J366" t="s">
        <v>1645</v>
      </c>
      <c r="K366" t="str">
        <f t="shared" si="54"/>
        <v>A</v>
      </c>
      <c r="L366" s="60" t="s">
        <v>1036</v>
      </c>
      <c r="M366" s="14" t="s">
        <v>2505</v>
      </c>
      <c r="N366" s="60"/>
      <c r="P366" s="60"/>
      <c r="Q366" s="14"/>
      <c r="R366" s="60"/>
      <c r="T366" s="62"/>
      <c r="U366" s="63"/>
      <c r="V366" s="60"/>
      <c r="X366" s="60"/>
      <c r="AA366">
        <f t="shared" si="47"/>
      </c>
      <c r="AB366">
        <f t="shared" si="48"/>
      </c>
      <c r="AC366" t="str">
        <f t="shared" si="49"/>
        <v>7.3.2.9</v>
      </c>
      <c r="AD366">
        <f t="shared" si="50"/>
      </c>
      <c r="AE366">
        <f t="shared" si="51"/>
      </c>
      <c r="AF366">
        <f t="shared" si="52"/>
      </c>
      <c r="AG366">
        <f t="shared" si="53"/>
      </c>
    </row>
    <row r="367" spans="1:33" ht="63.75">
      <c r="A367">
        <v>365</v>
      </c>
      <c r="B367" t="str">
        <f t="shared" si="46"/>
        <v>8</v>
      </c>
      <c r="C367" s="1" t="s">
        <v>428</v>
      </c>
      <c r="D367" s="1" t="s">
        <v>1638</v>
      </c>
      <c r="E367" s="1" t="s">
        <v>1638</v>
      </c>
      <c r="F367" s="2" t="s">
        <v>142</v>
      </c>
      <c r="G367" s="2" t="s">
        <v>143</v>
      </c>
      <c r="H367" s="3" t="s">
        <v>1639</v>
      </c>
      <c r="I367" s="3" t="s">
        <v>1640</v>
      </c>
      <c r="J367" t="s">
        <v>1645</v>
      </c>
      <c r="K367" t="str">
        <f t="shared" si="54"/>
        <v>A</v>
      </c>
      <c r="L367" s="60"/>
      <c r="M367" s="14"/>
      <c r="N367" s="60"/>
      <c r="P367" s="60"/>
      <c r="Q367" s="14"/>
      <c r="R367" s="60"/>
      <c r="T367" s="62" t="s">
        <v>1036</v>
      </c>
      <c r="U367" s="14" t="s">
        <v>2459</v>
      </c>
      <c r="V367" s="60"/>
      <c r="X367" s="60"/>
      <c r="AA367">
        <f t="shared" si="47"/>
      </c>
      <c r="AB367">
        <f t="shared" si="48"/>
      </c>
      <c r="AC367" t="str">
        <f t="shared" si="49"/>
        <v>8.3.2</v>
      </c>
      <c r="AD367">
        <f t="shared" si="50"/>
      </c>
      <c r="AE367">
        <f t="shared" si="51"/>
      </c>
      <c r="AF367">
        <f t="shared" si="52"/>
      </c>
      <c r="AG367">
        <f t="shared" si="53"/>
      </c>
    </row>
    <row r="368" spans="1:33" ht="38.25">
      <c r="A368">
        <v>366</v>
      </c>
      <c r="B368" t="str">
        <f t="shared" si="46"/>
        <v>8</v>
      </c>
      <c r="C368" s="1" t="s">
        <v>428</v>
      </c>
      <c r="D368" s="1" t="s">
        <v>392</v>
      </c>
      <c r="E368" s="1" t="s">
        <v>162</v>
      </c>
      <c r="F368" s="2" t="s">
        <v>142</v>
      </c>
      <c r="G368" s="2" t="s">
        <v>143</v>
      </c>
      <c r="H368" s="3" t="s">
        <v>1641</v>
      </c>
      <c r="I368" s="3" t="s">
        <v>1642</v>
      </c>
      <c r="J368" t="s">
        <v>1645</v>
      </c>
      <c r="K368" t="str">
        <f t="shared" si="54"/>
        <v>A</v>
      </c>
      <c r="L368" s="60"/>
      <c r="M368" s="14"/>
      <c r="N368" s="60"/>
      <c r="P368" s="60"/>
      <c r="Q368" s="14"/>
      <c r="R368" s="60"/>
      <c r="T368" s="62" t="s">
        <v>1036</v>
      </c>
      <c r="U368" t="s">
        <v>2459</v>
      </c>
      <c r="V368" s="60"/>
      <c r="X368" s="60"/>
      <c r="AA368">
        <f t="shared" si="47"/>
      </c>
      <c r="AB368">
        <f t="shared" si="48"/>
      </c>
      <c r="AC368" t="str">
        <f t="shared" si="49"/>
        <v>8.3.2</v>
      </c>
      <c r="AD368">
        <f t="shared" si="50"/>
      </c>
      <c r="AE368">
        <f t="shared" si="51"/>
      </c>
      <c r="AF368">
        <f t="shared" si="52"/>
      </c>
      <c r="AG368">
        <f t="shared" si="53"/>
      </c>
    </row>
    <row r="369" spans="1:33" ht="114.75">
      <c r="A369">
        <v>367</v>
      </c>
      <c r="B369" t="str">
        <f t="shared" si="46"/>
        <v>8</v>
      </c>
      <c r="C369" s="1" t="s">
        <v>429</v>
      </c>
      <c r="D369" s="1" t="s">
        <v>559</v>
      </c>
      <c r="E369" s="1" t="s">
        <v>1005</v>
      </c>
      <c r="F369" s="2" t="s">
        <v>142</v>
      </c>
      <c r="G369" s="2" t="s">
        <v>143</v>
      </c>
      <c r="H369" s="3" t="s">
        <v>1643</v>
      </c>
      <c r="I369" s="3" t="s">
        <v>1644</v>
      </c>
      <c r="J369" t="s">
        <v>1645</v>
      </c>
      <c r="K369" t="str">
        <f t="shared" si="54"/>
        <v>A</v>
      </c>
      <c r="L369" s="60"/>
      <c r="M369" s="14"/>
      <c r="N369" s="60"/>
      <c r="P369" s="60" t="s">
        <v>1036</v>
      </c>
      <c r="Q369" s="14" t="s">
        <v>2520</v>
      </c>
      <c r="R369" s="60"/>
      <c r="T369" s="62"/>
      <c r="U369" s="63"/>
      <c r="V369" s="60"/>
      <c r="X369" s="60"/>
      <c r="AA369">
        <f t="shared" si="47"/>
      </c>
      <c r="AB369">
        <f t="shared" si="48"/>
      </c>
      <c r="AC369" t="str">
        <f t="shared" si="49"/>
        <v>8.5</v>
      </c>
      <c r="AD369">
        <f t="shared" si="50"/>
      </c>
      <c r="AE369">
        <f t="shared" si="51"/>
      </c>
      <c r="AF369">
        <f t="shared" si="52"/>
      </c>
      <c r="AG369">
        <f t="shared" si="53"/>
      </c>
    </row>
    <row r="370" spans="1:33" ht="153">
      <c r="A370">
        <v>368</v>
      </c>
      <c r="B370" t="str">
        <f t="shared" si="46"/>
        <v>8</v>
      </c>
      <c r="C370" s="1" t="s">
        <v>428</v>
      </c>
      <c r="D370" s="1" t="s">
        <v>1374</v>
      </c>
      <c r="E370" s="1" t="s">
        <v>154</v>
      </c>
      <c r="F370" s="2" t="s">
        <v>142</v>
      </c>
      <c r="G370" s="2" t="s">
        <v>143</v>
      </c>
      <c r="H370" s="3" t="s">
        <v>1646</v>
      </c>
      <c r="I370" s="3" t="s">
        <v>823</v>
      </c>
      <c r="J370" t="s">
        <v>827</v>
      </c>
      <c r="K370" t="str">
        <f t="shared" si="54"/>
        <v>R</v>
      </c>
      <c r="L370" s="60"/>
      <c r="M370" s="14"/>
      <c r="N370" s="60"/>
      <c r="P370" s="60"/>
      <c r="Q370" s="14"/>
      <c r="R370" s="60"/>
      <c r="T370" s="62" t="s">
        <v>2469</v>
      </c>
      <c r="U370" s="63" t="s">
        <v>8</v>
      </c>
      <c r="V370" s="60"/>
      <c r="X370" s="60"/>
      <c r="AA370">
        <f t="shared" si="47"/>
      </c>
      <c r="AB370" t="str">
        <f t="shared" si="48"/>
        <v>8.3.2</v>
      </c>
      <c r="AC370">
        <f t="shared" si="49"/>
      </c>
      <c r="AD370">
        <f t="shared" si="50"/>
      </c>
      <c r="AE370">
        <f t="shared" si="51"/>
      </c>
      <c r="AF370">
        <f t="shared" si="52"/>
      </c>
      <c r="AG370">
        <f t="shared" si="53"/>
      </c>
    </row>
    <row r="371" spans="1:33" ht="409.5">
      <c r="A371">
        <v>369</v>
      </c>
      <c r="B371" t="str">
        <f t="shared" si="46"/>
        <v>11</v>
      </c>
      <c r="C371" s="1" t="s">
        <v>2448</v>
      </c>
      <c r="D371" s="1" t="s">
        <v>824</v>
      </c>
      <c r="E371" s="1" t="s">
        <v>824</v>
      </c>
      <c r="F371" s="2" t="s">
        <v>142</v>
      </c>
      <c r="G371" s="2" t="s">
        <v>143</v>
      </c>
      <c r="H371" s="3" t="s">
        <v>825</v>
      </c>
      <c r="I371" s="3" t="s">
        <v>826</v>
      </c>
      <c r="J371" t="s">
        <v>827</v>
      </c>
      <c r="K371" t="str">
        <f t="shared" si="54"/>
        <v>R</v>
      </c>
      <c r="L371" s="60"/>
      <c r="M371" s="14"/>
      <c r="N371" s="60" t="s">
        <v>2469</v>
      </c>
      <c r="O371" s="14" t="s">
        <v>204</v>
      </c>
      <c r="P371" s="60"/>
      <c r="Q371" s="14"/>
      <c r="R371" s="60"/>
      <c r="T371" s="62"/>
      <c r="U371" s="63"/>
      <c r="V371" s="60"/>
      <c r="X371" s="60"/>
      <c r="AA371">
        <f t="shared" si="47"/>
      </c>
      <c r="AB371" t="str">
        <f t="shared" si="48"/>
        <v>11</v>
      </c>
      <c r="AC371">
        <f t="shared" si="49"/>
      </c>
      <c r="AD371">
        <f t="shared" si="50"/>
      </c>
      <c r="AE371">
        <f t="shared" si="51"/>
      </c>
      <c r="AF371">
        <f t="shared" si="52"/>
      </c>
      <c r="AG371">
        <f t="shared" si="53"/>
      </c>
    </row>
    <row r="372" spans="1:33" ht="229.5">
      <c r="A372">
        <v>370</v>
      </c>
      <c r="B372" t="str">
        <f t="shared" si="46"/>
        <v>5</v>
      </c>
      <c r="C372" s="1" t="s">
        <v>2368</v>
      </c>
      <c r="D372" s="4" t="s">
        <v>1355</v>
      </c>
      <c r="E372" s="4" t="s">
        <v>1355</v>
      </c>
      <c r="F372" s="5" t="s">
        <v>142</v>
      </c>
      <c r="G372" s="5" t="s">
        <v>143</v>
      </c>
      <c r="H372" s="3" t="s">
        <v>828</v>
      </c>
      <c r="I372" s="3" t="s">
        <v>829</v>
      </c>
      <c r="J372" t="s">
        <v>927</v>
      </c>
      <c r="K372" t="str">
        <f t="shared" si="54"/>
        <v>R</v>
      </c>
      <c r="L372" s="60"/>
      <c r="M372" s="14"/>
      <c r="N372" s="60"/>
      <c r="P372" s="60" t="s">
        <v>2469</v>
      </c>
      <c r="Q372" s="14" t="s">
        <v>20</v>
      </c>
      <c r="R372" s="60"/>
      <c r="T372" s="62"/>
      <c r="U372" s="63"/>
      <c r="V372" s="60"/>
      <c r="X372" s="60"/>
      <c r="AA372">
        <f t="shared" si="47"/>
      </c>
      <c r="AB372" t="str">
        <f t="shared" si="48"/>
        <v>5</v>
      </c>
      <c r="AC372">
        <f t="shared" si="49"/>
      </c>
      <c r="AD372">
        <f t="shared" si="50"/>
      </c>
      <c r="AE372">
        <f t="shared" si="51"/>
      </c>
      <c r="AF372">
        <f t="shared" si="52"/>
      </c>
      <c r="AG372">
        <f t="shared" si="53"/>
      </c>
    </row>
    <row r="373" spans="1:33" ht="51">
      <c r="A373">
        <v>371</v>
      </c>
      <c r="B373" t="str">
        <f t="shared" si="46"/>
        <v>5</v>
      </c>
      <c r="C373" s="1" t="s">
        <v>1924</v>
      </c>
      <c r="D373" s="1" t="s">
        <v>2259</v>
      </c>
      <c r="E373" s="1" t="s">
        <v>1924</v>
      </c>
      <c r="F373" s="2" t="s">
        <v>137</v>
      </c>
      <c r="G373" s="2" t="s">
        <v>138</v>
      </c>
      <c r="H373" s="3" t="s">
        <v>830</v>
      </c>
      <c r="I373" s="3" t="s">
        <v>831</v>
      </c>
      <c r="J373" t="s">
        <v>927</v>
      </c>
      <c r="K373" t="str">
        <f t="shared" si="54"/>
        <v>A</v>
      </c>
      <c r="L373" s="60"/>
      <c r="M373" s="14"/>
      <c r="N373" s="60" t="s">
        <v>1036</v>
      </c>
      <c r="O373" s="14" t="s">
        <v>2459</v>
      </c>
      <c r="P373" s="60"/>
      <c r="Q373" s="14"/>
      <c r="R373" s="60"/>
      <c r="T373" s="62"/>
      <c r="U373" s="63"/>
      <c r="V373" s="60"/>
      <c r="W373" s="14"/>
      <c r="X373" s="60"/>
      <c r="Y373" s="14"/>
      <c r="AA373">
        <f t="shared" si="47"/>
      </c>
      <c r="AB373">
        <f t="shared" si="48"/>
      </c>
      <c r="AC373">
        <f t="shared" si="49"/>
      </c>
      <c r="AD373" t="str">
        <f t="shared" si="50"/>
        <v>5.9.2</v>
      </c>
      <c r="AE373">
        <f t="shared" si="51"/>
      </c>
      <c r="AF373">
        <f t="shared" si="52"/>
      </c>
      <c r="AG373" t="str">
        <f t="shared" si="53"/>
        <v>5.9.2</v>
      </c>
    </row>
    <row r="374" spans="1:33" ht="140.25">
      <c r="A374">
        <v>372</v>
      </c>
      <c r="B374" t="str">
        <f t="shared" si="46"/>
        <v>5</v>
      </c>
      <c r="C374" s="1" t="s">
        <v>807</v>
      </c>
      <c r="D374" s="1" t="s">
        <v>2310</v>
      </c>
      <c r="E374" s="1" t="s">
        <v>2310</v>
      </c>
      <c r="F374" s="2" t="s">
        <v>142</v>
      </c>
      <c r="G374" s="2" t="s">
        <v>143</v>
      </c>
      <c r="H374" s="3" t="s">
        <v>105</v>
      </c>
      <c r="I374" s="3" t="s">
        <v>106</v>
      </c>
      <c r="J374" t="s">
        <v>927</v>
      </c>
      <c r="K374" t="str">
        <f t="shared" si="54"/>
        <v>A</v>
      </c>
      <c r="L374" s="60"/>
      <c r="M374" s="14"/>
      <c r="N374" s="60"/>
      <c r="P374" s="60" t="s">
        <v>1036</v>
      </c>
      <c r="Q374" s="14" t="s">
        <v>201</v>
      </c>
      <c r="R374" s="60"/>
      <c r="T374" s="62"/>
      <c r="U374" s="63"/>
      <c r="V374" s="60"/>
      <c r="X374" s="60"/>
      <c r="AA374">
        <f t="shared" si="47"/>
      </c>
      <c r="AB374">
        <f t="shared" si="48"/>
      </c>
      <c r="AC374" t="str">
        <f t="shared" si="49"/>
        <v>5.9.3</v>
      </c>
      <c r="AD374">
        <f t="shared" si="50"/>
      </c>
      <c r="AE374">
        <f t="shared" si="51"/>
      </c>
      <c r="AF374">
        <f t="shared" si="52"/>
      </c>
      <c r="AG374">
        <f t="shared" si="53"/>
      </c>
    </row>
    <row r="375" spans="1:33" ht="51">
      <c r="A375">
        <v>373</v>
      </c>
      <c r="B375" t="str">
        <f t="shared" si="46"/>
        <v>5</v>
      </c>
      <c r="C375" s="1" t="s">
        <v>807</v>
      </c>
      <c r="D375" s="1" t="s">
        <v>2310</v>
      </c>
      <c r="E375" s="1" t="s">
        <v>2310</v>
      </c>
      <c r="F375" s="2" t="s">
        <v>142</v>
      </c>
      <c r="G375" s="2" t="s">
        <v>143</v>
      </c>
      <c r="H375" s="3" t="s">
        <v>107</v>
      </c>
      <c r="I375" s="3" t="s">
        <v>108</v>
      </c>
      <c r="J375" t="s">
        <v>927</v>
      </c>
      <c r="K375" t="str">
        <f t="shared" si="54"/>
        <v>A</v>
      </c>
      <c r="L375" s="60"/>
      <c r="M375" s="14"/>
      <c r="N375" s="60"/>
      <c r="O375" s="14"/>
      <c r="P375" s="60" t="s">
        <v>1036</v>
      </c>
      <c r="Q375" s="14" t="s">
        <v>202</v>
      </c>
      <c r="R375" s="60"/>
      <c r="T375" s="62"/>
      <c r="U375" s="63"/>
      <c r="V375" s="60"/>
      <c r="X375" s="60"/>
      <c r="AA375">
        <f t="shared" si="47"/>
      </c>
      <c r="AB375">
        <f t="shared" si="48"/>
      </c>
      <c r="AC375" t="str">
        <f t="shared" si="49"/>
        <v>5.9.3</v>
      </c>
      <c r="AD375">
        <f t="shared" si="50"/>
      </c>
      <c r="AE375">
        <f t="shared" si="51"/>
      </c>
      <c r="AF375">
        <f t="shared" si="52"/>
      </c>
      <c r="AG375">
        <f t="shared" si="53"/>
      </c>
    </row>
    <row r="376" spans="1:33" ht="51">
      <c r="A376">
        <v>374</v>
      </c>
      <c r="B376" t="str">
        <f t="shared" si="46"/>
        <v>5</v>
      </c>
      <c r="C376" s="1" t="s">
        <v>1929</v>
      </c>
      <c r="D376" s="1" t="s">
        <v>1929</v>
      </c>
      <c r="E376" s="1" t="s">
        <v>1929</v>
      </c>
      <c r="F376" s="2" t="s">
        <v>142</v>
      </c>
      <c r="G376" s="2" t="s">
        <v>143</v>
      </c>
      <c r="H376" s="3"/>
      <c r="I376" s="3" t="s">
        <v>109</v>
      </c>
      <c r="J376" t="s">
        <v>927</v>
      </c>
      <c r="K376" t="str">
        <f t="shared" si="54"/>
        <v>A</v>
      </c>
      <c r="L376" s="60"/>
      <c r="M376" s="14"/>
      <c r="N376" s="60"/>
      <c r="P376" s="60" t="s">
        <v>1036</v>
      </c>
      <c r="Q376" s="14" t="s">
        <v>21</v>
      </c>
      <c r="R376" s="60"/>
      <c r="T376" s="62"/>
      <c r="U376" s="63"/>
      <c r="V376" s="60"/>
      <c r="X376" s="60"/>
      <c r="AA376">
        <f t="shared" si="47"/>
      </c>
      <c r="AB376">
        <f t="shared" si="48"/>
      </c>
      <c r="AC376" t="str">
        <f t="shared" si="49"/>
        <v>5.9.4</v>
      </c>
      <c r="AD376">
        <f t="shared" si="50"/>
      </c>
      <c r="AE376">
        <f t="shared" si="51"/>
      </c>
      <c r="AF376">
        <f t="shared" si="52"/>
      </c>
      <c r="AG376">
        <f t="shared" si="53"/>
      </c>
    </row>
    <row r="377" spans="1:33" ht="114.75">
      <c r="A377">
        <v>375</v>
      </c>
      <c r="B377" t="str">
        <f t="shared" si="46"/>
        <v>5</v>
      </c>
      <c r="C377" s="1" t="s">
        <v>110</v>
      </c>
      <c r="D377" s="1" t="s">
        <v>110</v>
      </c>
      <c r="E377" s="1" t="s">
        <v>110</v>
      </c>
      <c r="F377" s="2" t="s">
        <v>142</v>
      </c>
      <c r="G377" s="2" t="s">
        <v>143</v>
      </c>
      <c r="H377" s="3" t="s">
        <v>111</v>
      </c>
      <c r="I377" s="3" t="s">
        <v>112</v>
      </c>
      <c r="J377" t="s">
        <v>927</v>
      </c>
      <c r="K377" t="str">
        <f t="shared" si="54"/>
        <v>A</v>
      </c>
      <c r="L377" s="60"/>
      <c r="M377" s="14"/>
      <c r="N377" s="60"/>
      <c r="P377" s="60" t="s">
        <v>1036</v>
      </c>
      <c r="Q377" s="14" t="s">
        <v>22</v>
      </c>
      <c r="R377" s="60"/>
      <c r="T377" s="62"/>
      <c r="U377" s="63"/>
      <c r="V377" s="60"/>
      <c r="X377" s="60"/>
      <c r="AA377">
        <f t="shared" si="47"/>
      </c>
      <c r="AB377">
        <f t="shared" si="48"/>
      </c>
      <c r="AC377" t="str">
        <f t="shared" si="49"/>
        <v>5.9.5</v>
      </c>
      <c r="AD377">
        <f t="shared" si="50"/>
      </c>
      <c r="AE377">
        <f t="shared" si="51"/>
      </c>
      <c r="AF377">
        <f t="shared" si="52"/>
      </c>
      <c r="AG377">
        <f t="shared" si="53"/>
      </c>
    </row>
    <row r="378" spans="1:33" ht="178.5">
      <c r="A378">
        <v>376</v>
      </c>
      <c r="B378" t="str">
        <f t="shared" si="46"/>
        <v>8</v>
      </c>
      <c r="C378" s="1" t="s">
        <v>822</v>
      </c>
      <c r="D378" s="1" t="s">
        <v>997</v>
      </c>
      <c r="E378" s="1" t="s">
        <v>997</v>
      </c>
      <c r="F378" s="2" t="s">
        <v>142</v>
      </c>
      <c r="G378" s="2" t="s">
        <v>143</v>
      </c>
      <c r="H378" s="3" t="s">
        <v>113</v>
      </c>
      <c r="I378" s="3" t="s">
        <v>114</v>
      </c>
      <c r="J378" t="s">
        <v>927</v>
      </c>
      <c r="K378" t="str">
        <f t="shared" si="54"/>
        <v>A</v>
      </c>
      <c r="L378" s="60"/>
      <c r="M378" s="14"/>
      <c r="N378" s="60"/>
      <c r="P378" s="60"/>
      <c r="Q378" s="14"/>
      <c r="R378" s="60"/>
      <c r="T378" s="62" t="s">
        <v>1036</v>
      </c>
      <c r="U378" s="63" t="s">
        <v>73</v>
      </c>
      <c r="V378" s="60"/>
      <c r="X378" s="60"/>
      <c r="AA378">
        <f t="shared" si="47"/>
      </c>
      <c r="AB378">
        <f t="shared" si="48"/>
      </c>
      <c r="AC378" t="str">
        <f t="shared" si="49"/>
        <v>8.3.3</v>
      </c>
      <c r="AD378">
        <f t="shared" si="50"/>
      </c>
      <c r="AE378">
        <f t="shared" si="51"/>
      </c>
      <c r="AF378">
        <f t="shared" si="52"/>
      </c>
      <c r="AG378">
        <f t="shared" si="53"/>
      </c>
    </row>
    <row r="379" spans="1:33" ht="89.25">
      <c r="A379">
        <v>377</v>
      </c>
      <c r="B379" t="str">
        <f t="shared" si="46"/>
        <v>8</v>
      </c>
      <c r="C379" s="1" t="s">
        <v>2446</v>
      </c>
      <c r="D379" s="1" t="s">
        <v>1689</v>
      </c>
      <c r="E379" s="1" t="s">
        <v>1128</v>
      </c>
      <c r="F379" s="2" t="s">
        <v>142</v>
      </c>
      <c r="G379" s="2" t="s">
        <v>143</v>
      </c>
      <c r="H379" s="3" t="s">
        <v>115</v>
      </c>
      <c r="I379" s="3" t="s">
        <v>116</v>
      </c>
      <c r="J379" t="s">
        <v>927</v>
      </c>
      <c r="K379" t="str">
        <f t="shared" si="54"/>
        <v>A</v>
      </c>
      <c r="L379" s="60"/>
      <c r="M379" s="14"/>
      <c r="N379" s="60"/>
      <c r="P379" s="60"/>
      <c r="Q379" s="14"/>
      <c r="R379" s="60" t="s">
        <v>1036</v>
      </c>
      <c r="S379" s="14" t="s">
        <v>52</v>
      </c>
      <c r="T379" s="62"/>
      <c r="U379" s="63"/>
      <c r="V379" s="60"/>
      <c r="X379" s="60"/>
      <c r="AA379">
        <f t="shared" si="47"/>
      </c>
      <c r="AB379">
        <f t="shared" si="48"/>
      </c>
      <c r="AC379" t="str">
        <f t="shared" si="49"/>
        <v>8.4</v>
      </c>
      <c r="AD379">
        <f t="shared" si="50"/>
      </c>
      <c r="AE379">
        <f t="shared" si="51"/>
      </c>
      <c r="AF379">
        <f t="shared" si="52"/>
      </c>
      <c r="AG379">
        <f t="shared" si="53"/>
      </c>
    </row>
    <row r="380" spans="1:33" ht="191.25">
      <c r="A380">
        <v>378</v>
      </c>
      <c r="B380" t="str">
        <f t="shared" si="46"/>
        <v>8</v>
      </c>
      <c r="C380" s="1" t="s">
        <v>2446</v>
      </c>
      <c r="D380" s="1" t="s">
        <v>1689</v>
      </c>
      <c r="E380" s="1" t="s">
        <v>1128</v>
      </c>
      <c r="F380" s="2" t="s">
        <v>142</v>
      </c>
      <c r="G380" s="2" t="s">
        <v>143</v>
      </c>
      <c r="H380" s="3" t="s">
        <v>117</v>
      </c>
      <c r="I380" s="3" t="s">
        <v>118</v>
      </c>
      <c r="J380" t="s">
        <v>927</v>
      </c>
      <c r="K380" t="str">
        <f t="shared" si="54"/>
        <v>A</v>
      </c>
      <c r="L380" s="60"/>
      <c r="M380" s="14"/>
      <c r="N380" s="60"/>
      <c r="P380" s="60"/>
      <c r="Q380" s="14"/>
      <c r="R380" s="60" t="s">
        <v>1036</v>
      </c>
      <c r="S380" s="14" t="s">
        <v>53</v>
      </c>
      <c r="T380" s="62"/>
      <c r="U380" s="63"/>
      <c r="V380" s="60"/>
      <c r="X380" s="60"/>
      <c r="AA380">
        <f t="shared" si="47"/>
      </c>
      <c r="AB380">
        <f t="shared" si="48"/>
      </c>
      <c r="AC380" t="str">
        <f t="shared" si="49"/>
        <v>8.4</v>
      </c>
      <c r="AD380">
        <f t="shared" si="50"/>
      </c>
      <c r="AE380">
        <f t="shared" si="51"/>
      </c>
      <c r="AF380">
        <f t="shared" si="52"/>
      </c>
      <c r="AG380">
        <f t="shared" si="53"/>
      </c>
    </row>
    <row r="381" spans="1:33" ht="51">
      <c r="A381">
        <v>379</v>
      </c>
      <c r="B381" t="str">
        <f t="shared" si="46"/>
        <v>8</v>
      </c>
      <c r="C381" s="1" t="s">
        <v>2446</v>
      </c>
      <c r="D381" s="1" t="s">
        <v>1689</v>
      </c>
      <c r="E381" s="1" t="s">
        <v>1128</v>
      </c>
      <c r="F381" s="2" t="s">
        <v>137</v>
      </c>
      <c r="G381" s="2" t="s">
        <v>138</v>
      </c>
      <c r="H381" s="3" t="s">
        <v>119</v>
      </c>
      <c r="I381" s="3" t="s">
        <v>120</v>
      </c>
      <c r="J381" t="s">
        <v>927</v>
      </c>
      <c r="K381" t="str">
        <f t="shared" si="54"/>
        <v>A</v>
      </c>
      <c r="L381" s="60"/>
      <c r="M381" s="14"/>
      <c r="N381" s="60" t="s">
        <v>1036</v>
      </c>
      <c r="O381" s="14" t="s">
        <v>2459</v>
      </c>
      <c r="P381" s="60"/>
      <c r="Q381" s="14"/>
      <c r="R381" s="60"/>
      <c r="S381" s="14"/>
      <c r="T381" s="62"/>
      <c r="U381" s="63"/>
      <c r="V381" s="60"/>
      <c r="W381" s="14"/>
      <c r="X381" s="60"/>
      <c r="Y381" s="14"/>
      <c r="AA381">
        <f t="shared" si="47"/>
      </c>
      <c r="AB381">
        <f t="shared" si="48"/>
      </c>
      <c r="AC381">
        <f t="shared" si="49"/>
      </c>
      <c r="AD381" t="str">
        <f t="shared" si="50"/>
        <v>8.4</v>
      </c>
      <c r="AE381">
        <f t="shared" si="51"/>
      </c>
      <c r="AF381">
        <f t="shared" si="52"/>
      </c>
      <c r="AG381" t="str">
        <f t="shared" si="53"/>
        <v>8.4</v>
      </c>
    </row>
    <row r="382" spans="1:33" ht="127.5">
      <c r="A382">
        <v>380</v>
      </c>
      <c r="B382" t="str">
        <f t="shared" si="46"/>
        <v>8</v>
      </c>
      <c r="C382" s="1" t="s">
        <v>2446</v>
      </c>
      <c r="D382" s="1" t="s">
        <v>1689</v>
      </c>
      <c r="E382" s="1" t="s">
        <v>1128</v>
      </c>
      <c r="F382" s="2" t="s">
        <v>142</v>
      </c>
      <c r="G382" s="2" t="s">
        <v>143</v>
      </c>
      <c r="H382" s="3" t="s">
        <v>121</v>
      </c>
      <c r="I382" s="3" t="s">
        <v>122</v>
      </c>
      <c r="J382" t="s">
        <v>927</v>
      </c>
      <c r="K382" t="str">
        <f t="shared" si="54"/>
        <v>A</v>
      </c>
      <c r="L382" s="60"/>
      <c r="M382" s="14"/>
      <c r="N382" s="60"/>
      <c r="P382" s="60"/>
      <c r="Q382" s="14"/>
      <c r="R382" s="60" t="s">
        <v>1036</v>
      </c>
      <c r="S382" s="14" t="s">
        <v>44</v>
      </c>
      <c r="T382" s="62"/>
      <c r="U382" s="63"/>
      <c r="V382" s="60"/>
      <c r="X382" s="60"/>
      <c r="AA382">
        <f t="shared" si="47"/>
      </c>
      <c r="AB382">
        <f t="shared" si="48"/>
      </c>
      <c r="AC382" t="str">
        <f t="shared" si="49"/>
        <v>8.4</v>
      </c>
      <c r="AD382">
        <f t="shared" si="50"/>
      </c>
      <c r="AE382">
        <f t="shared" si="51"/>
      </c>
      <c r="AF382">
        <f t="shared" si="52"/>
      </c>
      <c r="AG382">
        <f t="shared" si="53"/>
      </c>
    </row>
    <row r="383" spans="1:33" ht="267.75">
      <c r="A383">
        <v>381</v>
      </c>
      <c r="B383" t="str">
        <f t="shared" si="46"/>
        <v>8</v>
      </c>
      <c r="C383" s="1" t="s">
        <v>2446</v>
      </c>
      <c r="D383" s="1" t="s">
        <v>2166</v>
      </c>
      <c r="E383" s="1" t="s">
        <v>2166</v>
      </c>
      <c r="F383" s="2" t="s">
        <v>142</v>
      </c>
      <c r="G383" s="2" t="s">
        <v>143</v>
      </c>
      <c r="H383" s="3" t="s">
        <v>123</v>
      </c>
      <c r="I383" s="3" t="s">
        <v>118</v>
      </c>
      <c r="J383" t="s">
        <v>927</v>
      </c>
      <c r="K383" t="str">
        <f t="shared" si="54"/>
        <v>A</v>
      </c>
      <c r="L383" s="60"/>
      <c r="M383" s="14"/>
      <c r="N383" s="60"/>
      <c r="P383" s="60"/>
      <c r="Q383" s="14"/>
      <c r="R383" s="60" t="s">
        <v>1036</v>
      </c>
      <c r="S383" s="14" t="s">
        <v>54</v>
      </c>
      <c r="T383" s="62"/>
      <c r="U383" s="63"/>
      <c r="V383" s="60"/>
      <c r="X383" s="60"/>
      <c r="AA383">
        <f t="shared" si="47"/>
      </c>
      <c r="AB383">
        <f t="shared" si="48"/>
      </c>
      <c r="AC383" t="str">
        <f t="shared" si="49"/>
        <v>8.4</v>
      </c>
      <c r="AD383">
        <f t="shared" si="50"/>
      </c>
      <c r="AE383">
        <f t="shared" si="51"/>
      </c>
      <c r="AF383">
        <f t="shared" si="52"/>
      </c>
      <c r="AG383">
        <f t="shared" si="53"/>
      </c>
    </row>
    <row r="384" spans="1:33" ht="229.5">
      <c r="A384">
        <v>382</v>
      </c>
      <c r="B384" t="str">
        <f t="shared" si="46"/>
        <v>8</v>
      </c>
      <c r="C384" s="1" t="s">
        <v>2446</v>
      </c>
      <c r="D384" s="1" t="s">
        <v>2166</v>
      </c>
      <c r="E384" s="1" t="s">
        <v>2166</v>
      </c>
      <c r="F384" s="2" t="s">
        <v>142</v>
      </c>
      <c r="G384" s="2" t="s">
        <v>143</v>
      </c>
      <c r="H384" s="3" t="s">
        <v>124</v>
      </c>
      <c r="I384" s="3" t="s">
        <v>125</v>
      </c>
      <c r="J384" t="s">
        <v>927</v>
      </c>
      <c r="K384" t="str">
        <f t="shared" si="54"/>
        <v>R</v>
      </c>
      <c r="L384" s="60"/>
      <c r="M384" s="14"/>
      <c r="N384" s="60"/>
      <c r="P384" s="60"/>
      <c r="Q384" s="14"/>
      <c r="R384" s="60" t="s">
        <v>2469</v>
      </c>
      <c r="S384" s="14" t="s">
        <v>2557</v>
      </c>
      <c r="T384" s="62"/>
      <c r="U384" s="63"/>
      <c r="V384" s="60"/>
      <c r="X384" s="60"/>
      <c r="AA384">
        <f t="shared" si="47"/>
      </c>
      <c r="AB384" t="str">
        <f t="shared" si="48"/>
        <v>8.4</v>
      </c>
      <c r="AC384">
        <f t="shared" si="49"/>
      </c>
      <c r="AD384">
        <f t="shared" si="50"/>
      </c>
      <c r="AE384">
        <f t="shared" si="51"/>
      </c>
      <c r="AF384">
        <f t="shared" si="52"/>
      </c>
      <c r="AG384">
        <f t="shared" si="53"/>
      </c>
    </row>
    <row r="385" spans="1:33" ht="242.25">
      <c r="A385">
        <v>383</v>
      </c>
      <c r="B385" t="str">
        <f t="shared" si="46"/>
        <v>8</v>
      </c>
      <c r="C385" s="1" t="s">
        <v>2446</v>
      </c>
      <c r="D385" s="1" t="s">
        <v>2166</v>
      </c>
      <c r="E385" s="1" t="s">
        <v>2166</v>
      </c>
      <c r="F385" s="2" t="s">
        <v>142</v>
      </c>
      <c r="G385" s="2" t="s">
        <v>143</v>
      </c>
      <c r="H385" s="3" t="s">
        <v>126</v>
      </c>
      <c r="I385" s="3" t="s">
        <v>127</v>
      </c>
      <c r="J385" t="s">
        <v>927</v>
      </c>
      <c r="K385" t="str">
        <f t="shared" si="54"/>
        <v>A</v>
      </c>
      <c r="L385" s="60"/>
      <c r="M385" s="14"/>
      <c r="N385" s="60"/>
      <c r="P385" s="60"/>
      <c r="Q385" s="14"/>
      <c r="R385" s="60" t="s">
        <v>1036</v>
      </c>
      <c r="S385" s="14" t="s">
        <v>2493</v>
      </c>
      <c r="T385" s="62"/>
      <c r="U385" s="63"/>
      <c r="V385" s="60"/>
      <c r="X385" s="60"/>
      <c r="AA385">
        <f t="shared" si="47"/>
      </c>
      <c r="AB385">
        <f t="shared" si="48"/>
      </c>
      <c r="AC385" t="str">
        <f t="shared" si="49"/>
        <v>8.4</v>
      </c>
      <c r="AD385">
        <f t="shared" si="50"/>
      </c>
      <c r="AE385">
        <f t="shared" si="51"/>
      </c>
      <c r="AF385">
        <f t="shared" si="52"/>
      </c>
      <c r="AG385">
        <f t="shared" si="53"/>
      </c>
    </row>
    <row r="386" spans="1:33" ht="140.25">
      <c r="A386">
        <v>384</v>
      </c>
      <c r="B386" t="str">
        <f t="shared" si="46"/>
        <v>8</v>
      </c>
      <c r="C386" s="1" t="s">
        <v>2446</v>
      </c>
      <c r="D386" s="1" t="s">
        <v>361</v>
      </c>
      <c r="E386" s="1" t="s">
        <v>361</v>
      </c>
      <c r="F386" s="2" t="s">
        <v>142</v>
      </c>
      <c r="G386" s="2" t="s">
        <v>374</v>
      </c>
      <c r="H386" s="3" t="s">
        <v>128</v>
      </c>
      <c r="I386" s="3" t="s">
        <v>921</v>
      </c>
      <c r="J386" t="s">
        <v>927</v>
      </c>
      <c r="K386" t="str">
        <f t="shared" si="54"/>
        <v>A</v>
      </c>
      <c r="L386" s="60"/>
      <c r="M386" s="14"/>
      <c r="N386" s="60"/>
      <c r="P386" s="60"/>
      <c r="Q386" s="14"/>
      <c r="R386" s="60" t="s">
        <v>1036</v>
      </c>
      <c r="S386" s="14" t="s">
        <v>2494</v>
      </c>
      <c r="T386" s="62"/>
      <c r="U386" s="63"/>
      <c r="V386" s="60"/>
      <c r="X386" s="60"/>
      <c r="AA386">
        <f t="shared" si="47"/>
      </c>
      <c r="AB386">
        <f t="shared" si="48"/>
      </c>
      <c r="AC386" t="str">
        <f t="shared" si="49"/>
        <v>8.4</v>
      </c>
      <c r="AD386">
        <f t="shared" si="50"/>
      </c>
      <c r="AE386">
        <f t="shared" si="51"/>
      </c>
      <c r="AF386">
        <f t="shared" si="52"/>
      </c>
      <c r="AG386">
        <f t="shared" si="53"/>
      </c>
    </row>
    <row r="387" spans="1:33" ht="76.5">
      <c r="A387">
        <v>385</v>
      </c>
      <c r="B387" t="str">
        <f aca="true" t="shared" si="55" ref="B387:B450">+LEFT(D387,IF(ISERR(FIND(".",D387)),1,IF(FIND(".",D387)=3,2,1)))</f>
        <v>8</v>
      </c>
      <c r="C387" s="1" t="s">
        <v>2446</v>
      </c>
      <c r="D387" s="1" t="s">
        <v>922</v>
      </c>
      <c r="E387" s="1" t="s">
        <v>922</v>
      </c>
      <c r="F387" s="2" t="s">
        <v>142</v>
      </c>
      <c r="G387" s="2" t="s">
        <v>374</v>
      </c>
      <c r="H387" s="3" t="s">
        <v>923</v>
      </c>
      <c r="I387" s="3" t="s">
        <v>924</v>
      </c>
      <c r="J387" t="s">
        <v>927</v>
      </c>
      <c r="K387" t="str">
        <f t="shared" si="54"/>
        <v>A</v>
      </c>
      <c r="L387" s="60"/>
      <c r="M387" s="14"/>
      <c r="N387" s="60"/>
      <c r="P387" s="60"/>
      <c r="Q387" s="14"/>
      <c r="R387" s="60"/>
      <c r="T387" s="62"/>
      <c r="U387" s="63"/>
      <c r="V387" s="60" t="s">
        <v>1036</v>
      </c>
      <c r="W387" t="s">
        <v>209</v>
      </c>
      <c r="X387" s="60"/>
      <c r="AA387">
        <f t="shared" si="47"/>
      </c>
      <c r="AB387">
        <f t="shared" si="48"/>
      </c>
      <c r="AC387" t="str">
        <f t="shared" si="49"/>
        <v>8.4</v>
      </c>
      <c r="AD387">
        <f t="shared" si="50"/>
      </c>
      <c r="AE387">
        <f t="shared" si="51"/>
      </c>
      <c r="AF387">
        <f t="shared" si="52"/>
      </c>
      <c r="AG387">
        <f t="shared" si="53"/>
      </c>
    </row>
    <row r="388" spans="1:33" ht="293.25">
      <c r="A388">
        <v>386</v>
      </c>
      <c r="B388" t="str">
        <f t="shared" si="55"/>
        <v>8</v>
      </c>
      <c r="C388" s="1" t="s">
        <v>429</v>
      </c>
      <c r="D388" s="1" t="s">
        <v>2328</v>
      </c>
      <c r="E388" s="1" t="s">
        <v>372</v>
      </c>
      <c r="F388" s="2" t="s">
        <v>142</v>
      </c>
      <c r="G388" s="2" t="s">
        <v>374</v>
      </c>
      <c r="H388" s="3" t="s">
        <v>925</v>
      </c>
      <c r="I388" s="3" t="s">
        <v>926</v>
      </c>
      <c r="J388" t="s">
        <v>927</v>
      </c>
      <c r="K388" t="str">
        <f t="shared" si="54"/>
        <v>R</v>
      </c>
      <c r="L388" s="60"/>
      <c r="M388" s="14"/>
      <c r="N388" s="60"/>
      <c r="P388" s="60" t="s">
        <v>2469</v>
      </c>
      <c r="Q388" s="65" t="s">
        <v>0</v>
      </c>
      <c r="R388" s="60"/>
      <c r="T388" s="62"/>
      <c r="U388" s="63"/>
      <c r="V388" s="60"/>
      <c r="X388" s="60"/>
      <c r="AA388">
        <f aca="true" t="shared" si="56" ref="AA388:AA451">CONCATENATE(IF((F388="T")*AND(M388&lt;&gt;"")*AND(L388=""),C388,""),IF((F388="T")*AND(O388&lt;&gt;"")*AND(N388=""),C388,""),IF((F388="T")*AND(Q388&lt;&gt;"")*AND(P388=""),C388,""),IF((F388="T")*AND(S388&lt;&gt;"")*AND(R388=""),C388,""),IF((F388="T")*AND(U388&lt;&gt;"")*AND(T388=""),C388,""),IF((F388="T")*AND(W388&lt;&gt;"")*AND(V388=""),C388,""),IF((F388="T")*AND(Y388&lt;&gt;"")*AND(X388=""),C388,""))</f>
      </c>
      <c r="AB388" t="str">
        <f aca="true" t="shared" si="57" ref="AB388:AB451">CONCATENATE(IF((F388="T")*AND(L388="R"),C388,""),IF((F388="T")*AND(N388="R")*AND(L388=""),C388,""),IF((F388="T")*AND(P388="R")*AND(L388="")*AND(N388=""),C388,""),IF((F388="T")*AND(R388="R")*AND(L388="")*AND(N388="")*AND(P388=""),C388,""),IF((F388="T")*AND(T388="R")*AND(L388="")*AND(N388="")*AND(P388="")*AND(R388=""),C388,""),IF((F388="T")*AND(V388="R")*AND(L388="")*AND(N388="")*AND(P388="")*AND(R388="")*AND(T388=""),C388,""),IF((F388="T")*AND(X388="R")*AND(L388="")*AND(N388="")*AND(P388="")*AND(R388="")*AND(T388="")*AND(V388=""),C388,""))</f>
        <v>8.5</v>
      </c>
      <c r="AC388">
        <f aca="true" t="shared" si="58" ref="AC388:AC451">CONCATENATE(IF((F388="T")*AND(L388="A"),C388,""),IF((F388="T")*AND(N388="A")*AND(L388=""),C388,""),IF((F388="T")*AND(P388="A")*AND(L388="")*AND(N388=""),C388,""),IF((F388="T")*AND(R388="A")*AND(L388="")*AND(N388="")*AND(P388=""),C388,""),IF((F388="T")*AND(T388="A")*AND(L388="")*AND(N388="")*AND(P388="")*AND(R388=""),C388,""),IF((F388="T")*AND(V388="A")*AND(L388="")*AND(N388="")*AND(P388="")*AND(R388="")*AND(T388=""),C388,""),IF((F388="T")*AND(X388="A")*AND(L388="")*AND(N388="")*AND(P388="")*AND(R388="")*AND(T388="")*AND(V388=""),C388,""))</f>
      </c>
      <c r="AD388">
        <f aca="true" t="shared" si="59" ref="AD388:AD451">IF(F388="E",C388,"")</f>
      </c>
      <c r="AE388">
        <f aca="true" t="shared" si="60" ref="AE388:AE451">CONCATENATE(IF((F388="E")*AND(M388&lt;&gt;"")*AND(L388=""),AD388,""),IF((F388="E")*AND(O388&lt;&gt;"")*AND(N388=""),AD388,""),IF((F388="E")*AND(Q388&lt;&gt;"")*AND(P388=""),AD388,""),IF((F388="E")*AND(S388&lt;&gt;"")*AND(R388=""),AD388,""),IF((F388="E")*AND(U388&lt;&gt;"")*AND(T388=""),AD388,""),IF((F388="E")*AND(W388&lt;&gt;"")*AND(V388=""),AD388,""),IF((F388="E")*AND(Y388&lt;&gt;"")*AND(X388=""),AD388,""))</f>
      </c>
      <c r="AF388">
        <f aca="true" t="shared" si="61" ref="AF388:AF451">CONCATENATE(IF((F388="E")*AND(L388="R"),AD388,""),IF((F388="E")*AND(N388="R")*AND(L388=""),AD388,""),IF((F388="E")*AND(P388="R")*AND(N388="")*AND(L388=""),AD388,""),IF((F388="E")*AND(R388="R")*AND(L388="")*AND(N388="")*AND(P388=""),AD388,""),IF((F388="E")*AND(T388="R")*AND(L388="")*AND(N388="")*AND(P388="")*AND(R388=""),AD388,""),IF((F388="E")*AND(V388="R")*AND(L388="")*AND(N388="")*AND(P388="")*AND(R388="")*AND(T388=""),AD388,""),IF((F388="E")*AND(X388="R")*AND(L388="")*AND(N388="")*AND(P388="")*AND(R388="")*AND(T388="")*AND(V388=""),AD388,""))</f>
      </c>
      <c r="AG388">
        <f aca="true" t="shared" si="62" ref="AG388:AG451">CONCATENATE(IF((F388="E")*AND(L388="A"),AD388,""),IF((F388="E")*AND(N388="A")*AND(L388=""),AD388,""),IF((F388="E")*AND(P388="A")*AND(L388="")*AND(N388=""),AD388,""),IF((F388="E")*AND(R388="A")*AND(L388="")*AND(N388="")*AND(P388=""),AD388,""),IF((F388="E")*AND(T388="A")*AND(L388="")*AND(N388="")*AND(P388="")*AND(R388=""),AD388,""),IF((F388="E")*AND(V388="A")*AND(L388="")*AND(N388="")*AND(P388="")*AND(R388="")*AND(T388=""),AD388,""),IF((F388="E")*AND(X388="A")*AND(L388="")*AND(N388="")*AND(P388="")*AND(R388="")*AND(T388="")*AND(V388=""),AD388,""))</f>
      </c>
    </row>
    <row r="389" spans="1:33" ht="12.75">
      <c r="A389">
        <v>387</v>
      </c>
      <c r="B389" t="str">
        <f t="shared" si="55"/>
        <v>5</v>
      </c>
      <c r="C389" s="1" t="s">
        <v>1924</v>
      </c>
      <c r="D389" s="4" t="s">
        <v>2259</v>
      </c>
      <c r="E389" s="4" t="s">
        <v>1924</v>
      </c>
      <c r="F389" s="5" t="s">
        <v>137</v>
      </c>
      <c r="G389" s="5" t="s">
        <v>138</v>
      </c>
      <c r="H389" s="6" t="s">
        <v>928</v>
      </c>
      <c r="I389" s="6" t="s">
        <v>929</v>
      </c>
      <c r="J389" t="s">
        <v>1816</v>
      </c>
      <c r="K389" t="str">
        <f t="shared" si="54"/>
        <v>A</v>
      </c>
      <c r="L389" s="60"/>
      <c r="M389" s="14"/>
      <c r="N389" s="60" t="s">
        <v>1036</v>
      </c>
      <c r="O389" s="14" t="s">
        <v>2459</v>
      </c>
      <c r="P389" s="60"/>
      <c r="Q389" s="14"/>
      <c r="R389" s="60"/>
      <c r="T389" s="62"/>
      <c r="U389" s="63"/>
      <c r="V389" s="60"/>
      <c r="W389" s="14"/>
      <c r="X389" s="60"/>
      <c r="Y389" s="14"/>
      <c r="AA389">
        <f t="shared" si="56"/>
      </c>
      <c r="AB389">
        <f t="shared" si="57"/>
      </c>
      <c r="AC389">
        <f t="shared" si="58"/>
      </c>
      <c r="AD389" t="str">
        <f t="shared" si="59"/>
        <v>5.9.2</v>
      </c>
      <c r="AE389">
        <f t="shared" si="60"/>
      </c>
      <c r="AF389">
        <f t="shared" si="61"/>
      </c>
      <c r="AG389" t="str">
        <f t="shared" si="62"/>
        <v>5.9.2</v>
      </c>
    </row>
    <row r="390" spans="1:33" ht="25.5">
      <c r="A390">
        <v>388</v>
      </c>
      <c r="B390" t="str">
        <f t="shared" si="55"/>
        <v>5</v>
      </c>
      <c r="C390" s="1" t="s">
        <v>1924</v>
      </c>
      <c r="D390" s="1" t="s">
        <v>2259</v>
      </c>
      <c r="E390" s="1" t="s">
        <v>1924</v>
      </c>
      <c r="F390" s="2" t="s">
        <v>137</v>
      </c>
      <c r="G390" s="2" t="s">
        <v>138</v>
      </c>
      <c r="H390" s="3" t="s">
        <v>930</v>
      </c>
      <c r="I390" s="3" t="s">
        <v>931</v>
      </c>
      <c r="J390" t="s">
        <v>1816</v>
      </c>
      <c r="K390" t="str">
        <f t="shared" si="54"/>
        <v>A</v>
      </c>
      <c r="L390" s="60"/>
      <c r="M390" s="14"/>
      <c r="N390" s="60" t="s">
        <v>1036</v>
      </c>
      <c r="O390" s="14" t="s">
        <v>2459</v>
      </c>
      <c r="P390" s="60"/>
      <c r="Q390" s="14"/>
      <c r="R390" s="60"/>
      <c r="T390" s="62"/>
      <c r="U390" s="63"/>
      <c r="V390" s="60"/>
      <c r="W390" s="14"/>
      <c r="X390" s="60"/>
      <c r="Y390" s="14"/>
      <c r="AA390">
        <f t="shared" si="56"/>
      </c>
      <c r="AB390">
        <f t="shared" si="57"/>
      </c>
      <c r="AC390">
        <f t="shared" si="58"/>
      </c>
      <c r="AD390" t="str">
        <f t="shared" si="59"/>
        <v>5.9.2</v>
      </c>
      <c r="AE390">
        <f t="shared" si="60"/>
      </c>
      <c r="AF390">
        <f t="shared" si="61"/>
      </c>
      <c r="AG390" t="str">
        <f t="shared" si="62"/>
        <v>5.9.2</v>
      </c>
    </row>
    <row r="391" spans="1:33" ht="25.5">
      <c r="A391">
        <v>389</v>
      </c>
      <c r="B391" t="str">
        <f t="shared" si="55"/>
        <v>5</v>
      </c>
      <c r="C391" s="1" t="s">
        <v>1924</v>
      </c>
      <c r="D391" s="1" t="s">
        <v>2259</v>
      </c>
      <c r="E391" s="1" t="s">
        <v>1924</v>
      </c>
      <c r="F391" s="2" t="s">
        <v>137</v>
      </c>
      <c r="G391" s="2" t="s">
        <v>138</v>
      </c>
      <c r="H391" s="3" t="s">
        <v>932</v>
      </c>
      <c r="I391" s="3" t="s">
        <v>931</v>
      </c>
      <c r="J391" t="s">
        <v>1816</v>
      </c>
      <c r="K391" t="str">
        <f t="shared" si="54"/>
        <v>A</v>
      </c>
      <c r="L391" s="60"/>
      <c r="M391" s="14"/>
      <c r="N391" s="60" t="s">
        <v>1036</v>
      </c>
      <c r="O391" s="14" t="s">
        <v>2459</v>
      </c>
      <c r="P391" s="60"/>
      <c r="Q391" s="14"/>
      <c r="R391" s="60"/>
      <c r="T391" s="62"/>
      <c r="U391" s="63"/>
      <c r="V391" s="60"/>
      <c r="W391" s="14"/>
      <c r="X391" s="60"/>
      <c r="Y391" s="14"/>
      <c r="AA391">
        <f t="shared" si="56"/>
      </c>
      <c r="AB391">
        <f t="shared" si="57"/>
      </c>
      <c r="AC391">
        <f t="shared" si="58"/>
      </c>
      <c r="AD391" t="str">
        <f t="shared" si="59"/>
        <v>5.9.2</v>
      </c>
      <c r="AE391">
        <f t="shared" si="60"/>
      </c>
      <c r="AF391">
        <f t="shared" si="61"/>
      </c>
      <c r="AG391" t="str">
        <f t="shared" si="62"/>
        <v>5.9.2</v>
      </c>
    </row>
    <row r="392" spans="1:33" ht="25.5">
      <c r="A392">
        <v>390</v>
      </c>
      <c r="B392" t="str">
        <f t="shared" si="55"/>
        <v>5</v>
      </c>
      <c r="C392" s="1" t="s">
        <v>1924</v>
      </c>
      <c r="D392" s="1" t="s">
        <v>2259</v>
      </c>
      <c r="E392" s="1" t="s">
        <v>1924</v>
      </c>
      <c r="F392" s="2" t="s">
        <v>137</v>
      </c>
      <c r="G392" s="2" t="s">
        <v>138</v>
      </c>
      <c r="H392" s="3" t="s">
        <v>933</v>
      </c>
      <c r="I392" s="3" t="s">
        <v>931</v>
      </c>
      <c r="J392" t="s">
        <v>1816</v>
      </c>
      <c r="K392" t="str">
        <f t="shared" si="54"/>
        <v>A</v>
      </c>
      <c r="L392" s="60"/>
      <c r="M392" s="14"/>
      <c r="N392" s="60" t="s">
        <v>1036</v>
      </c>
      <c r="O392" s="14" t="s">
        <v>2459</v>
      </c>
      <c r="P392" s="60"/>
      <c r="Q392" s="14"/>
      <c r="R392" s="60"/>
      <c r="T392" s="62"/>
      <c r="U392" s="63"/>
      <c r="V392" s="60"/>
      <c r="W392" s="14"/>
      <c r="X392" s="60"/>
      <c r="Y392" s="14"/>
      <c r="AA392">
        <f t="shared" si="56"/>
      </c>
      <c r="AB392">
        <f t="shared" si="57"/>
      </c>
      <c r="AC392">
        <f t="shared" si="58"/>
      </c>
      <c r="AD392" t="str">
        <f t="shared" si="59"/>
        <v>5.9.2</v>
      </c>
      <c r="AE392">
        <f t="shared" si="60"/>
      </c>
      <c r="AF392">
        <f t="shared" si="61"/>
      </c>
      <c r="AG392" t="str">
        <f t="shared" si="62"/>
        <v>5.9.2</v>
      </c>
    </row>
    <row r="393" spans="1:33" ht="12.75">
      <c r="A393">
        <v>391</v>
      </c>
      <c r="B393" t="str">
        <f t="shared" si="55"/>
        <v>5</v>
      </c>
      <c r="C393" s="1" t="s">
        <v>1924</v>
      </c>
      <c r="D393" s="1" t="s">
        <v>2259</v>
      </c>
      <c r="E393" s="1" t="s">
        <v>1924</v>
      </c>
      <c r="F393" s="2" t="s">
        <v>137</v>
      </c>
      <c r="G393" s="2" t="s">
        <v>138</v>
      </c>
      <c r="H393" s="3" t="s">
        <v>934</v>
      </c>
      <c r="I393" s="3" t="s">
        <v>931</v>
      </c>
      <c r="J393" t="s">
        <v>1816</v>
      </c>
      <c r="K393" t="str">
        <f t="shared" si="54"/>
        <v>A</v>
      </c>
      <c r="L393" s="60"/>
      <c r="M393" s="14"/>
      <c r="N393" s="60" t="s">
        <v>1036</v>
      </c>
      <c r="O393" s="14" t="s">
        <v>2459</v>
      </c>
      <c r="P393" s="60"/>
      <c r="Q393" s="14"/>
      <c r="R393" s="60"/>
      <c r="T393" s="62"/>
      <c r="U393" s="63"/>
      <c r="V393" s="60"/>
      <c r="W393" s="14"/>
      <c r="X393" s="60"/>
      <c r="Y393" s="14"/>
      <c r="AA393">
        <f t="shared" si="56"/>
      </c>
      <c r="AB393">
        <f t="shared" si="57"/>
      </c>
      <c r="AC393">
        <f t="shared" si="58"/>
      </c>
      <c r="AD393" t="str">
        <f t="shared" si="59"/>
        <v>5.9.2</v>
      </c>
      <c r="AE393">
        <f t="shared" si="60"/>
      </c>
      <c r="AF393">
        <f t="shared" si="61"/>
      </c>
      <c r="AG393" t="str">
        <f t="shared" si="62"/>
        <v>5.9.2</v>
      </c>
    </row>
    <row r="394" spans="1:33" ht="25.5">
      <c r="A394">
        <v>392</v>
      </c>
      <c r="B394" t="str">
        <f t="shared" si="55"/>
        <v>5</v>
      </c>
      <c r="C394" s="1" t="s">
        <v>807</v>
      </c>
      <c r="D394" s="1" t="s">
        <v>2310</v>
      </c>
      <c r="E394" s="1" t="s">
        <v>2310</v>
      </c>
      <c r="F394" s="2" t="s">
        <v>137</v>
      </c>
      <c r="G394" s="2" t="s">
        <v>138</v>
      </c>
      <c r="H394" s="3" t="s">
        <v>935</v>
      </c>
      <c r="I394" s="3" t="s">
        <v>936</v>
      </c>
      <c r="J394" t="s">
        <v>1816</v>
      </c>
      <c r="K394" t="str">
        <f t="shared" si="54"/>
        <v>A</v>
      </c>
      <c r="L394" s="60"/>
      <c r="M394" s="14"/>
      <c r="N394" s="60" t="s">
        <v>1036</v>
      </c>
      <c r="O394" s="14" t="s">
        <v>2459</v>
      </c>
      <c r="P394" s="60"/>
      <c r="Q394" s="14"/>
      <c r="R394" s="60"/>
      <c r="T394" s="62"/>
      <c r="U394" s="63"/>
      <c r="V394" s="60"/>
      <c r="W394" s="14"/>
      <c r="X394" s="60"/>
      <c r="Y394" s="14"/>
      <c r="AA394">
        <f t="shared" si="56"/>
      </c>
      <c r="AB394">
        <f t="shared" si="57"/>
      </c>
      <c r="AC394">
        <f t="shared" si="58"/>
      </c>
      <c r="AD394" t="str">
        <f t="shared" si="59"/>
        <v>5.9.3</v>
      </c>
      <c r="AE394">
        <f t="shared" si="60"/>
      </c>
      <c r="AF394">
        <f t="shared" si="61"/>
      </c>
      <c r="AG394" t="str">
        <f t="shared" si="62"/>
        <v>5.9.3</v>
      </c>
    </row>
    <row r="395" spans="1:33" ht="38.25">
      <c r="A395">
        <v>393</v>
      </c>
      <c r="B395" t="str">
        <f t="shared" si="55"/>
        <v>5</v>
      </c>
      <c r="C395" s="1" t="s">
        <v>807</v>
      </c>
      <c r="D395" s="1" t="s">
        <v>2310</v>
      </c>
      <c r="E395" s="1" t="s">
        <v>2310</v>
      </c>
      <c r="F395" s="2" t="s">
        <v>1006</v>
      </c>
      <c r="G395" s="2" t="s">
        <v>1007</v>
      </c>
      <c r="H395" s="3" t="s">
        <v>937</v>
      </c>
      <c r="I395" s="3" t="s">
        <v>938</v>
      </c>
      <c r="J395" t="s">
        <v>1816</v>
      </c>
      <c r="K395" t="str">
        <f t="shared" si="54"/>
        <v>A</v>
      </c>
      <c r="L395" s="60"/>
      <c r="M395" s="14"/>
      <c r="N395" s="60"/>
      <c r="O395" s="14"/>
      <c r="P395" s="60" t="s">
        <v>1036</v>
      </c>
      <c r="Q395" s="14" t="s">
        <v>17</v>
      </c>
      <c r="R395" s="60"/>
      <c r="T395" s="62"/>
      <c r="U395" s="63"/>
      <c r="V395" s="60"/>
      <c r="X395" s="60"/>
      <c r="AA395">
        <f t="shared" si="56"/>
      </c>
      <c r="AB395">
        <f t="shared" si="57"/>
      </c>
      <c r="AC395">
        <f t="shared" si="58"/>
      </c>
      <c r="AD395" t="str">
        <f t="shared" si="59"/>
        <v>5.9.3</v>
      </c>
      <c r="AE395">
        <f t="shared" si="60"/>
      </c>
      <c r="AF395">
        <f t="shared" si="61"/>
      </c>
      <c r="AG395" t="str">
        <f t="shared" si="62"/>
        <v>5.9.3</v>
      </c>
    </row>
    <row r="396" spans="1:33" ht="12.75">
      <c r="A396">
        <v>394</v>
      </c>
      <c r="B396" t="str">
        <f t="shared" si="55"/>
        <v>5</v>
      </c>
      <c r="C396" s="1" t="s">
        <v>807</v>
      </c>
      <c r="D396" s="1" t="s">
        <v>2310</v>
      </c>
      <c r="E396" s="1" t="s">
        <v>2310</v>
      </c>
      <c r="F396" s="2" t="s">
        <v>137</v>
      </c>
      <c r="G396" s="2" t="s">
        <v>138</v>
      </c>
      <c r="H396" s="3" t="s">
        <v>939</v>
      </c>
      <c r="I396" s="3" t="s">
        <v>940</v>
      </c>
      <c r="J396" t="s">
        <v>1816</v>
      </c>
      <c r="K396" t="str">
        <f t="shared" si="54"/>
        <v>A</v>
      </c>
      <c r="L396" s="60"/>
      <c r="M396" s="14"/>
      <c r="N396" s="60" t="s">
        <v>1036</v>
      </c>
      <c r="O396" s="14" t="s">
        <v>2459</v>
      </c>
      <c r="P396" s="60"/>
      <c r="Q396" s="14"/>
      <c r="R396" s="60"/>
      <c r="T396" s="62"/>
      <c r="U396" s="63"/>
      <c r="V396" s="60"/>
      <c r="W396" s="14"/>
      <c r="X396" s="60"/>
      <c r="Y396" s="14"/>
      <c r="AA396">
        <f t="shared" si="56"/>
      </c>
      <c r="AB396">
        <f t="shared" si="57"/>
      </c>
      <c r="AC396">
        <f t="shared" si="58"/>
      </c>
      <c r="AD396" t="str">
        <f t="shared" si="59"/>
        <v>5.9.3</v>
      </c>
      <c r="AE396">
        <f t="shared" si="60"/>
      </c>
      <c r="AF396">
        <f t="shared" si="61"/>
      </c>
      <c r="AG396" t="str">
        <f t="shared" si="62"/>
        <v>5.9.3</v>
      </c>
    </row>
    <row r="397" spans="1:33" ht="25.5">
      <c r="A397">
        <v>395</v>
      </c>
      <c r="B397" t="str">
        <f t="shared" si="55"/>
        <v>5</v>
      </c>
      <c r="C397" s="1" t="s">
        <v>807</v>
      </c>
      <c r="D397" s="1" t="s">
        <v>2310</v>
      </c>
      <c r="E397" s="1" t="s">
        <v>2310</v>
      </c>
      <c r="F397" s="2" t="s">
        <v>137</v>
      </c>
      <c r="G397" s="2" t="s">
        <v>138</v>
      </c>
      <c r="H397" s="3" t="s">
        <v>941</v>
      </c>
      <c r="I397" s="3" t="s">
        <v>942</v>
      </c>
      <c r="J397" t="s">
        <v>1816</v>
      </c>
      <c r="K397" t="str">
        <f t="shared" si="54"/>
        <v>A</v>
      </c>
      <c r="L397" s="60"/>
      <c r="M397" s="14"/>
      <c r="N397" s="60" t="s">
        <v>1036</v>
      </c>
      <c r="O397" s="14" t="s">
        <v>2459</v>
      </c>
      <c r="P397" s="60"/>
      <c r="Q397" s="14"/>
      <c r="R397" s="60"/>
      <c r="T397" s="62"/>
      <c r="U397" s="63"/>
      <c r="V397" s="60"/>
      <c r="W397" s="14"/>
      <c r="X397" s="60"/>
      <c r="Y397" s="14"/>
      <c r="AA397">
        <f t="shared" si="56"/>
      </c>
      <c r="AB397">
        <f t="shared" si="57"/>
      </c>
      <c r="AC397">
        <f t="shared" si="58"/>
      </c>
      <c r="AD397" t="str">
        <f t="shared" si="59"/>
        <v>5.9.3</v>
      </c>
      <c r="AE397">
        <f t="shared" si="60"/>
      </c>
      <c r="AF397">
        <f t="shared" si="61"/>
      </c>
      <c r="AG397" t="str">
        <f t="shared" si="62"/>
        <v>5.9.3</v>
      </c>
    </row>
    <row r="398" spans="1:33" ht="25.5">
      <c r="A398">
        <v>396</v>
      </c>
      <c r="B398" t="str">
        <f t="shared" si="55"/>
        <v>5</v>
      </c>
      <c r="C398" s="1" t="s">
        <v>807</v>
      </c>
      <c r="D398" s="1" t="s">
        <v>2310</v>
      </c>
      <c r="E398" s="1" t="s">
        <v>2310</v>
      </c>
      <c r="F398" s="2" t="s">
        <v>137</v>
      </c>
      <c r="G398" s="2" t="s">
        <v>138</v>
      </c>
      <c r="H398" s="3" t="s">
        <v>943</v>
      </c>
      <c r="I398" s="3" t="s">
        <v>944</v>
      </c>
      <c r="J398" t="s">
        <v>1816</v>
      </c>
      <c r="K398" t="str">
        <f t="shared" si="54"/>
        <v>A</v>
      </c>
      <c r="L398" s="60"/>
      <c r="M398" s="14"/>
      <c r="N398" s="60" t="s">
        <v>1036</v>
      </c>
      <c r="O398" s="14" t="s">
        <v>2459</v>
      </c>
      <c r="P398" s="60"/>
      <c r="Q398" s="14"/>
      <c r="R398" s="60"/>
      <c r="T398" s="62"/>
      <c r="U398" s="63"/>
      <c r="V398" s="60"/>
      <c r="W398" s="14"/>
      <c r="X398" s="60"/>
      <c r="Y398" s="14"/>
      <c r="AA398">
        <f t="shared" si="56"/>
      </c>
      <c r="AB398">
        <f t="shared" si="57"/>
      </c>
      <c r="AC398">
        <f t="shared" si="58"/>
      </c>
      <c r="AD398" t="str">
        <f t="shared" si="59"/>
        <v>5.9.3</v>
      </c>
      <c r="AE398">
        <f t="shared" si="60"/>
      </c>
      <c r="AF398">
        <f t="shared" si="61"/>
      </c>
      <c r="AG398" t="str">
        <f t="shared" si="62"/>
        <v>5.9.3</v>
      </c>
    </row>
    <row r="399" spans="1:33" ht="25.5">
      <c r="A399">
        <v>397</v>
      </c>
      <c r="B399" t="str">
        <f t="shared" si="55"/>
        <v>5</v>
      </c>
      <c r="C399" s="1" t="s">
        <v>807</v>
      </c>
      <c r="D399" s="1" t="s">
        <v>1033</v>
      </c>
      <c r="E399" s="1" t="s">
        <v>1033</v>
      </c>
      <c r="F399" s="2" t="s">
        <v>137</v>
      </c>
      <c r="G399" s="2" t="s">
        <v>138</v>
      </c>
      <c r="H399" s="3" t="s">
        <v>941</v>
      </c>
      <c r="I399" s="3" t="s">
        <v>942</v>
      </c>
      <c r="J399" t="s">
        <v>1816</v>
      </c>
      <c r="K399" t="str">
        <f t="shared" si="54"/>
        <v>A</v>
      </c>
      <c r="L399" s="60"/>
      <c r="M399" s="14"/>
      <c r="N399" s="60" t="s">
        <v>1036</v>
      </c>
      <c r="O399" s="14" t="s">
        <v>2459</v>
      </c>
      <c r="P399" s="60"/>
      <c r="Q399" s="14"/>
      <c r="R399" s="60"/>
      <c r="T399" s="62"/>
      <c r="U399" s="63"/>
      <c r="V399" s="60"/>
      <c r="W399" s="14"/>
      <c r="X399" s="60"/>
      <c r="Y399" s="14"/>
      <c r="AA399">
        <f t="shared" si="56"/>
      </c>
      <c r="AB399">
        <f t="shared" si="57"/>
      </c>
      <c r="AC399">
        <f t="shared" si="58"/>
      </c>
      <c r="AD399" t="str">
        <f t="shared" si="59"/>
        <v>5.9.3</v>
      </c>
      <c r="AE399">
        <f t="shared" si="60"/>
      </c>
      <c r="AF399">
        <f t="shared" si="61"/>
      </c>
      <c r="AG399" t="str">
        <f t="shared" si="62"/>
        <v>5.9.3</v>
      </c>
    </row>
    <row r="400" spans="1:33" ht="12.75">
      <c r="A400">
        <v>398</v>
      </c>
      <c r="B400" t="str">
        <f t="shared" si="55"/>
        <v>5</v>
      </c>
      <c r="C400" s="1" t="s">
        <v>807</v>
      </c>
      <c r="D400" s="1" t="s">
        <v>1033</v>
      </c>
      <c r="E400" s="1" t="s">
        <v>1033</v>
      </c>
      <c r="F400" s="2" t="s">
        <v>137</v>
      </c>
      <c r="G400" s="2" t="s">
        <v>138</v>
      </c>
      <c r="H400" s="3" t="s">
        <v>945</v>
      </c>
      <c r="I400" s="3" t="s">
        <v>946</v>
      </c>
      <c r="J400" t="s">
        <v>1816</v>
      </c>
      <c r="K400" t="str">
        <f t="shared" si="54"/>
        <v>A</v>
      </c>
      <c r="L400" s="60"/>
      <c r="M400" s="14"/>
      <c r="N400" s="60" t="s">
        <v>1036</v>
      </c>
      <c r="O400" s="14" t="s">
        <v>2459</v>
      </c>
      <c r="P400" s="60"/>
      <c r="Q400" s="14"/>
      <c r="R400" s="60"/>
      <c r="T400" s="62"/>
      <c r="U400" s="63"/>
      <c r="V400" s="60"/>
      <c r="W400" s="14"/>
      <c r="X400" s="60"/>
      <c r="Y400" s="14"/>
      <c r="AA400">
        <f t="shared" si="56"/>
      </c>
      <c r="AB400">
        <f t="shared" si="57"/>
      </c>
      <c r="AC400">
        <f t="shared" si="58"/>
      </c>
      <c r="AD400" t="str">
        <f t="shared" si="59"/>
        <v>5.9.3</v>
      </c>
      <c r="AE400">
        <f t="shared" si="60"/>
      </c>
      <c r="AF400">
        <f t="shared" si="61"/>
      </c>
      <c r="AG400" t="str">
        <f t="shared" si="62"/>
        <v>5.9.3</v>
      </c>
    </row>
    <row r="401" spans="1:33" ht="38.25">
      <c r="A401">
        <v>399</v>
      </c>
      <c r="B401" t="str">
        <f t="shared" si="55"/>
        <v>7</v>
      </c>
      <c r="C401" s="1" t="s">
        <v>136</v>
      </c>
      <c r="D401" s="1" t="s">
        <v>2269</v>
      </c>
      <c r="E401" s="1" t="s">
        <v>136</v>
      </c>
      <c r="F401" s="2" t="s">
        <v>142</v>
      </c>
      <c r="G401" s="2" t="s">
        <v>143</v>
      </c>
      <c r="H401" s="3" t="s">
        <v>947</v>
      </c>
      <c r="I401" s="3" t="s">
        <v>948</v>
      </c>
      <c r="J401" t="s">
        <v>1816</v>
      </c>
      <c r="K401" t="str">
        <f aca="true" t="shared" si="63" ref="K401:K464">CONCATENATE(IF((AA401&lt;&gt;""),"P",""),IF((AB401&lt;&gt;""),"R",""),IF((AC401&lt;&gt;""),"A",""),IF((AE401&lt;&gt;""),"P",""),IF((AF401&lt;&gt;""),"R",""),IF((AG401&lt;&gt;""),"A",""),IF((L401="R")*AND(M401=""),"!",""),IF((N401="R")*AND(O401=""),"!",""),IF((P401="R")*AND(Q401=""),"!",""),IF((R401="R")*AND(S401=""),"!",""),IF((T401="R")*AND(U401=""),"!",""),IF((V401="R")*AND(W401=""),"!",""),IF((X401="R")*AND(Y401=""),"!",""))</f>
        <v>A</v>
      </c>
      <c r="L401" s="60" t="s">
        <v>1036</v>
      </c>
      <c r="M401" s="14" t="s">
        <v>223</v>
      </c>
      <c r="N401" s="60"/>
      <c r="O401" s="14"/>
      <c r="P401" s="60"/>
      <c r="Q401" s="14"/>
      <c r="R401" s="60"/>
      <c r="T401" s="62"/>
      <c r="U401" s="63"/>
      <c r="V401" s="60"/>
      <c r="X401" s="60"/>
      <c r="AA401">
        <f t="shared" si="56"/>
      </c>
      <c r="AB401">
        <f t="shared" si="57"/>
      </c>
      <c r="AC401" t="str">
        <f t="shared" si="58"/>
        <v>7.3.2.9</v>
      </c>
      <c r="AD401">
        <f t="shared" si="59"/>
      </c>
      <c r="AE401">
        <f t="shared" si="60"/>
      </c>
      <c r="AF401">
        <f t="shared" si="61"/>
      </c>
      <c r="AG401">
        <f t="shared" si="62"/>
      </c>
    </row>
    <row r="402" spans="1:33" ht="12.75">
      <c r="A402">
        <v>400</v>
      </c>
      <c r="B402" t="str">
        <f t="shared" si="55"/>
        <v>8</v>
      </c>
      <c r="C402" s="1" t="s">
        <v>1943</v>
      </c>
      <c r="D402" s="1" t="s">
        <v>339</v>
      </c>
      <c r="E402" s="1" t="s">
        <v>339</v>
      </c>
      <c r="F402" s="2" t="s">
        <v>137</v>
      </c>
      <c r="G402" s="2" t="s">
        <v>138</v>
      </c>
      <c r="H402" s="3" t="s">
        <v>949</v>
      </c>
      <c r="I402" s="3" t="s">
        <v>950</v>
      </c>
      <c r="J402" t="s">
        <v>1816</v>
      </c>
      <c r="K402" t="str">
        <f t="shared" si="63"/>
        <v>A</v>
      </c>
      <c r="L402" s="60"/>
      <c r="M402" s="14"/>
      <c r="N402" s="60" t="s">
        <v>1036</v>
      </c>
      <c r="O402" s="14" t="s">
        <v>2459</v>
      </c>
      <c r="P402" s="60"/>
      <c r="Q402" s="14"/>
      <c r="R402" s="60"/>
      <c r="T402" s="62"/>
      <c r="U402" s="63"/>
      <c r="V402" s="60"/>
      <c r="W402" s="14"/>
      <c r="X402" s="60"/>
      <c r="Y402" s="14"/>
      <c r="AA402">
        <f t="shared" si="56"/>
      </c>
      <c r="AB402">
        <f t="shared" si="57"/>
      </c>
      <c r="AC402">
        <f t="shared" si="58"/>
      </c>
      <c r="AD402" t="str">
        <f t="shared" si="59"/>
        <v>8.1</v>
      </c>
      <c r="AE402">
        <f t="shared" si="60"/>
      </c>
      <c r="AF402">
        <f t="shared" si="61"/>
      </c>
      <c r="AG402" t="str">
        <f t="shared" si="62"/>
        <v>8.1</v>
      </c>
    </row>
    <row r="403" spans="1:33" ht="25.5">
      <c r="A403">
        <v>401</v>
      </c>
      <c r="B403" t="str">
        <f t="shared" si="55"/>
        <v>8</v>
      </c>
      <c r="C403" s="1" t="s">
        <v>1096</v>
      </c>
      <c r="D403" s="1" t="s">
        <v>951</v>
      </c>
      <c r="E403" s="1" t="s">
        <v>951</v>
      </c>
      <c r="F403" s="2" t="s">
        <v>137</v>
      </c>
      <c r="G403" s="2" t="s">
        <v>138</v>
      </c>
      <c r="H403" s="3" t="s">
        <v>952</v>
      </c>
      <c r="I403" s="3" t="s">
        <v>929</v>
      </c>
      <c r="J403" t="s">
        <v>1816</v>
      </c>
      <c r="K403" t="str">
        <f t="shared" si="63"/>
        <v>A</v>
      </c>
      <c r="L403" s="60"/>
      <c r="M403" s="14"/>
      <c r="N403" s="60" t="s">
        <v>1036</v>
      </c>
      <c r="O403" s="14" t="s">
        <v>2459</v>
      </c>
      <c r="P403" s="60"/>
      <c r="Q403" s="14"/>
      <c r="R403" s="60"/>
      <c r="T403" s="62"/>
      <c r="U403" s="63"/>
      <c r="V403" s="60"/>
      <c r="W403" s="14"/>
      <c r="X403" s="60"/>
      <c r="Y403" s="14"/>
      <c r="AA403">
        <f t="shared" si="56"/>
      </c>
      <c r="AB403">
        <f t="shared" si="57"/>
      </c>
      <c r="AC403">
        <f t="shared" si="58"/>
      </c>
      <c r="AD403" t="str">
        <f t="shared" si="59"/>
        <v>8.2</v>
      </c>
      <c r="AE403">
        <f t="shared" si="60"/>
      </c>
      <c r="AF403">
        <f t="shared" si="61"/>
      </c>
      <c r="AG403" t="str">
        <f t="shared" si="62"/>
        <v>8.2</v>
      </c>
    </row>
    <row r="404" spans="1:33" ht="25.5">
      <c r="A404">
        <v>402</v>
      </c>
      <c r="B404" t="str">
        <f t="shared" si="55"/>
        <v>8</v>
      </c>
      <c r="C404" s="1" t="s">
        <v>428</v>
      </c>
      <c r="D404" s="1" t="s">
        <v>392</v>
      </c>
      <c r="E404" s="1" t="s">
        <v>162</v>
      </c>
      <c r="F404" s="2" t="s">
        <v>2078</v>
      </c>
      <c r="G404" s="2" t="s">
        <v>138</v>
      </c>
      <c r="H404" s="3" t="s">
        <v>953</v>
      </c>
      <c r="I404" s="3" t="s">
        <v>929</v>
      </c>
      <c r="J404" t="s">
        <v>1816</v>
      </c>
      <c r="K404" t="str">
        <f t="shared" si="63"/>
        <v>A</v>
      </c>
      <c r="L404" s="60"/>
      <c r="M404" s="14"/>
      <c r="N404" s="60" t="s">
        <v>1036</v>
      </c>
      <c r="O404" s="14" t="s">
        <v>2459</v>
      </c>
      <c r="P404" s="60"/>
      <c r="Q404" s="14"/>
      <c r="R404" s="60"/>
      <c r="T404" s="62"/>
      <c r="U404" s="63"/>
      <c r="V404" s="60"/>
      <c r="W404" s="14"/>
      <c r="X404" s="60"/>
      <c r="Y404" s="14"/>
      <c r="AA404">
        <f t="shared" si="56"/>
      </c>
      <c r="AB404">
        <f t="shared" si="57"/>
      </c>
      <c r="AC404">
        <f t="shared" si="58"/>
      </c>
      <c r="AD404" t="str">
        <f t="shared" si="59"/>
        <v>8.3.2</v>
      </c>
      <c r="AE404">
        <f t="shared" si="60"/>
      </c>
      <c r="AF404">
        <f t="shared" si="61"/>
      </c>
      <c r="AG404" t="str">
        <f t="shared" si="62"/>
        <v>8.3.2</v>
      </c>
    </row>
    <row r="405" spans="1:33" ht="12.75">
      <c r="A405">
        <v>403</v>
      </c>
      <c r="B405" t="str">
        <f t="shared" si="55"/>
        <v>8</v>
      </c>
      <c r="C405" s="1" t="s">
        <v>428</v>
      </c>
      <c r="D405" s="1" t="s">
        <v>752</v>
      </c>
      <c r="E405" s="1" t="s">
        <v>752</v>
      </c>
      <c r="F405" s="2" t="s">
        <v>2078</v>
      </c>
      <c r="G405" s="2" t="s">
        <v>138</v>
      </c>
      <c r="H405" s="3" t="s">
        <v>954</v>
      </c>
      <c r="I405" s="3" t="s">
        <v>955</v>
      </c>
      <c r="J405" t="s">
        <v>1816</v>
      </c>
      <c r="K405" t="str">
        <f t="shared" si="63"/>
        <v>A</v>
      </c>
      <c r="L405" s="60"/>
      <c r="M405" s="14"/>
      <c r="N405" s="60" t="s">
        <v>1036</v>
      </c>
      <c r="O405" s="14" t="s">
        <v>2459</v>
      </c>
      <c r="P405" s="60"/>
      <c r="Q405" s="14"/>
      <c r="R405" s="60"/>
      <c r="T405" s="62"/>
      <c r="U405" s="63"/>
      <c r="V405" s="60"/>
      <c r="W405" s="14"/>
      <c r="X405" s="60"/>
      <c r="Y405" s="14"/>
      <c r="AA405">
        <f t="shared" si="56"/>
      </c>
      <c r="AB405">
        <f t="shared" si="57"/>
      </c>
      <c r="AC405">
        <f t="shared" si="58"/>
      </c>
      <c r="AD405" t="str">
        <f t="shared" si="59"/>
        <v>8.3.2</v>
      </c>
      <c r="AE405">
        <f t="shared" si="60"/>
      </c>
      <c r="AF405">
        <f t="shared" si="61"/>
      </c>
      <c r="AG405" t="str">
        <f t="shared" si="62"/>
        <v>8.3.2</v>
      </c>
    </row>
    <row r="406" spans="1:33" ht="12.75">
      <c r="A406">
        <v>404</v>
      </c>
      <c r="B406" t="str">
        <f t="shared" si="55"/>
        <v>8</v>
      </c>
      <c r="C406" s="1" t="s">
        <v>822</v>
      </c>
      <c r="D406" s="1" t="s">
        <v>1048</v>
      </c>
      <c r="E406" s="1" t="s">
        <v>181</v>
      </c>
      <c r="F406" s="2" t="s">
        <v>137</v>
      </c>
      <c r="G406" s="2" t="s">
        <v>138</v>
      </c>
      <c r="H406" s="3" t="s">
        <v>956</v>
      </c>
      <c r="I406" s="3" t="s">
        <v>957</v>
      </c>
      <c r="J406" t="s">
        <v>1816</v>
      </c>
      <c r="K406" t="str">
        <f t="shared" si="63"/>
        <v>A</v>
      </c>
      <c r="L406" s="60"/>
      <c r="M406" s="14"/>
      <c r="N406" s="60" t="s">
        <v>1036</v>
      </c>
      <c r="O406" s="14" t="s">
        <v>2459</v>
      </c>
      <c r="P406" s="60"/>
      <c r="Q406" s="14"/>
      <c r="R406" s="60"/>
      <c r="T406" s="62"/>
      <c r="U406" s="63"/>
      <c r="V406" s="60"/>
      <c r="W406" s="14"/>
      <c r="X406" s="60"/>
      <c r="Y406" s="14"/>
      <c r="AA406">
        <f t="shared" si="56"/>
      </c>
      <c r="AB406">
        <f t="shared" si="57"/>
      </c>
      <c r="AC406">
        <f t="shared" si="58"/>
      </c>
      <c r="AD406" t="str">
        <f t="shared" si="59"/>
        <v>8.3.3</v>
      </c>
      <c r="AE406">
        <f t="shared" si="60"/>
      </c>
      <c r="AF406">
        <f t="shared" si="61"/>
      </c>
      <c r="AG406" t="str">
        <f t="shared" si="62"/>
        <v>8.3.3</v>
      </c>
    </row>
    <row r="407" spans="1:33" ht="38.25">
      <c r="A407">
        <v>405</v>
      </c>
      <c r="B407" t="str">
        <f t="shared" si="55"/>
        <v>8</v>
      </c>
      <c r="C407" s="1" t="s">
        <v>2446</v>
      </c>
      <c r="D407" s="1" t="s">
        <v>1689</v>
      </c>
      <c r="E407" s="1" t="s">
        <v>1128</v>
      </c>
      <c r="F407" s="2" t="s">
        <v>142</v>
      </c>
      <c r="G407" s="2" t="s">
        <v>143</v>
      </c>
      <c r="H407" s="3" t="s">
        <v>958</v>
      </c>
      <c r="I407" s="3" t="s">
        <v>959</v>
      </c>
      <c r="J407" t="s">
        <v>1816</v>
      </c>
      <c r="K407" t="str">
        <f t="shared" si="63"/>
        <v>A</v>
      </c>
      <c r="L407" s="60"/>
      <c r="M407" s="14"/>
      <c r="N407" s="60"/>
      <c r="P407" s="60"/>
      <c r="Q407" s="14"/>
      <c r="R407" s="60" t="s">
        <v>1036</v>
      </c>
      <c r="S407" s="14" t="s">
        <v>55</v>
      </c>
      <c r="T407" s="62"/>
      <c r="U407" s="63"/>
      <c r="V407" s="60"/>
      <c r="X407" s="60"/>
      <c r="AA407">
        <f t="shared" si="56"/>
      </c>
      <c r="AB407">
        <f t="shared" si="57"/>
      </c>
      <c r="AC407" t="str">
        <f t="shared" si="58"/>
        <v>8.4</v>
      </c>
      <c r="AD407">
        <f t="shared" si="59"/>
      </c>
      <c r="AE407">
        <f t="shared" si="60"/>
      </c>
      <c r="AF407">
        <f t="shared" si="61"/>
      </c>
      <c r="AG407">
        <f t="shared" si="62"/>
      </c>
    </row>
    <row r="408" spans="1:33" ht="229.5">
      <c r="A408">
        <v>406</v>
      </c>
      <c r="B408" t="str">
        <f t="shared" si="55"/>
        <v>8</v>
      </c>
      <c r="C408" s="1" t="s">
        <v>2446</v>
      </c>
      <c r="D408" s="1" t="s">
        <v>1689</v>
      </c>
      <c r="E408" s="1" t="s">
        <v>1128</v>
      </c>
      <c r="F408" s="2" t="s">
        <v>142</v>
      </c>
      <c r="G408" s="2" t="s">
        <v>143</v>
      </c>
      <c r="H408" s="3" t="s">
        <v>960</v>
      </c>
      <c r="I408" s="3" t="s">
        <v>961</v>
      </c>
      <c r="J408" t="s">
        <v>1816</v>
      </c>
      <c r="K408" t="str">
        <f t="shared" si="63"/>
        <v>A</v>
      </c>
      <c r="L408" s="60"/>
      <c r="M408" s="14"/>
      <c r="N408" s="60"/>
      <c r="P408" s="60"/>
      <c r="Q408" s="14"/>
      <c r="R408" s="60" t="s">
        <v>1036</v>
      </c>
      <c r="S408" s="14" t="s">
        <v>50</v>
      </c>
      <c r="T408" s="62"/>
      <c r="U408" s="63"/>
      <c r="V408" s="60"/>
      <c r="X408" s="60"/>
      <c r="AA408">
        <f t="shared" si="56"/>
      </c>
      <c r="AB408">
        <f t="shared" si="57"/>
      </c>
      <c r="AC408" t="str">
        <f t="shared" si="58"/>
        <v>8.4</v>
      </c>
      <c r="AD408">
        <f t="shared" si="59"/>
      </c>
      <c r="AE408">
        <f t="shared" si="60"/>
      </c>
      <c r="AF408">
        <f t="shared" si="61"/>
      </c>
      <c r="AG408">
        <f t="shared" si="62"/>
      </c>
    </row>
    <row r="409" spans="1:33" ht="51">
      <c r="A409">
        <v>407</v>
      </c>
      <c r="B409" t="str">
        <f t="shared" si="55"/>
        <v>8</v>
      </c>
      <c r="C409" s="1" t="s">
        <v>2446</v>
      </c>
      <c r="D409" s="1" t="s">
        <v>1689</v>
      </c>
      <c r="E409" s="1" t="s">
        <v>1128</v>
      </c>
      <c r="F409" s="2" t="s">
        <v>142</v>
      </c>
      <c r="G409" s="2" t="s">
        <v>143</v>
      </c>
      <c r="H409" s="3" t="s">
        <v>962</v>
      </c>
      <c r="I409" s="3" t="s">
        <v>963</v>
      </c>
      <c r="J409" t="s">
        <v>1816</v>
      </c>
      <c r="K409" t="str">
        <f t="shared" si="63"/>
        <v>R</v>
      </c>
      <c r="L409" s="60"/>
      <c r="M409" s="14"/>
      <c r="N409" s="60"/>
      <c r="P409" s="60"/>
      <c r="Q409" s="14"/>
      <c r="R409" s="60" t="s">
        <v>2469</v>
      </c>
      <c r="S409" s="14" t="s">
        <v>56</v>
      </c>
      <c r="T409" s="62"/>
      <c r="U409" s="63"/>
      <c r="V409" s="60"/>
      <c r="X409" s="60"/>
      <c r="AA409">
        <f t="shared" si="56"/>
      </c>
      <c r="AB409" t="str">
        <f t="shared" si="57"/>
        <v>8.4</v>
      </c>
      <c r="AC409">
        <f t="shared" si="58"/>
      </c>
      <c r="AD409">
        <f t="shared" si="59"/>
      </c>
      <c r="AE409">
        <f t="shared" si="60"/>
      </c>
      <c r="AF409">
        <f t="shared" si="61"/>
      </c>
      <c r="AG409">
        <f t="shared" si="62"/>
      </c>
    </row>
    <row r="410" spans="1:33" ht="229.5">
      <c r="A410">
        <v>408</v>
      </c>
      <c r="B410" t="str">
        <f t="shared" si="55"/>
        <v>8</v>
      </c>
      <c r="C410" s="1" t="s">
        <v>2446</v>
      </c>
      <c r="D410" s="1" t="s">
        <v>1689</v>
      </c>
      <c r="E410" s="1" t="s">
        <v>1128</v>
      </c>
      <c r="F410" s="2" t="s">
        <v>142</v>
      </c>
      <c r="G410" s="2" t="s">
        <v>143</v>
      </c>
      <c r="H410" s="3" t="s">
        <v>964</v>
      </c>
      <c r="I410" s="3" t="s">
        <v>965</v>
      </c>
      <c r="J410" t="s">
        <v>1816</v>
      </c>
      <c r="K410" t="str">
        <f t="shared" si="63"/>
        <v>A</v>
      </c>
      <c r="L410" s="60"/>
      <c r="M410" s="14"/>
      <c r="N410" s="60"/>
      <c r="P410" s="60"/>
      <c r="Q410" s="14"/>
      <c r="R410" s="60" t="s">
        <v>1036</v>
      </c>
      <c r="S410" s="14" t="s">
        <v>50</v>
      </c>
      <c r="T410" s="62"/>
      <c r="U410" s="63"/>
      <c r="V410" s="60"/>
      <c r="X410" s="60"/>
      <c r="AA410">
        <f t="shared" si="56"/>
      </c>
      <c r="AB410">
        <f t="shared" si="57"/>
      </c>
      <c r="AC410" t="str">
        <f t="shared" si="58"/>
        <v>8.4</v>
      </c>
      <c r="AD410">
        <f t="shared" si="59"/>
      </c>
      <c r="AE410">
        <f t="shared" si="60"/>
      </c>
      <c r="AF410">
        <f t="shared" si="61"/>
      </c>
      <c r="AG410">
        <f t="shared" si="62"/>
      </c>
    </row>
    <row r="411" spans="1:33" ht="38.25">
      <c r="A411">
        <v>409</v>
      </c>
      <c r="B411" t="str">
        <f t="shared" si="55"/>
        <v>8</v>
      </c>
      <c r="C411" s="1" t="s">
        <v>2446</v>
      </c>
      <c r="D411" s="1" t="s">
        <v>1689</v>
      </c>
      <c r="E411" s="1" t="s">
        <v>1128</v>
      </c>
      <c r="F411" s="2" t="s">
        <v>142</v>
      </c>
      <c r="G411" s="2" t="s">
        <v>143</v>
      </c>
      <c r="H411" s="3" t="s">
        <v>966</v>
      </c>
      <c r="I411" s="3" t="s">
        <v>967</v>
      </c>
      <c r="J411" t="s">
        <v>1816</v>
      </c>
      <c r="K411" t="str">
        <f t="shared" si="63"/>
        <v>A</v>
      </c>
      <c r="L411" s="60"/>
      <c r="M411" s="14"/>
      <c r="N411" s="60"/>
      <c r="P411" s="60"/>
      <c r="Q411" s="14"/>
      <c r="R411" s="60" t="s">
        <v>1036</v>
      </c>
      <c r="S411" s="14" t="s">
        <v>57</v>
      </c>
      <c r="T411" s="62"/>
      <c r="U411" s="63"/>
      <c r="V411" s="60"/>
      <c r="X411" s="60"/>
      <c r="AA411">
        <f t="shared" si="56"/>
      </c>
      <c r="AB411">
        <f t="shared" si="57"/>
      </c>
      <c r="AC411" t="str">
        <f t="shared" si="58"/>
        <v>8.4</v>
      </c>
      <c r="AD411">
        <f t="shared" si="59"/>
      </c>
      <c r="AE411">
        <f t="shared" si="60"/>
      </c>
      <c r="AF411">
        <f t="shared" si="61"/>
      </c>
      <c r="AG411">
        <f t="shared" si="62"/>
      </c>
    </row>
    <row r="412" spans="1:33" ht="12.75">
      <c r="A412">
        <v>410</v>
      </c>
      <c r="B412" t="str">
        <f t="shared" si="55"/>
        <v>8</v>
      </c>
      <c r="C412" s="1" t="s">
        <v>2446</v>
      </c>
      <c r="D412" s="1" t="s">
        <v>1383</v>
      </c>
      <c r="E412" s="1" t="s">
        <v>1383</v>
      </c>
      <c r="F412" s="2" t="s">
        <v>137</v>
      </c>
      <c r="G412" s="2" t="s">
        <v>138</v>
      </c>
      <c r="H412" s="3" t="s">
        <v>968</v>
      </c>
      <c r="I412" s="3" t="s">
        <v>969</v>
      </c>
      <c r="J412" t="s">
        <v>1816</v>
      </c>
      <c r="K412" t="str">
        <f t="shared" si="63"/>
        <v>A</v>
      </c>
      <c r="L412" s="60"/>
      <c r="M412" s="14"/>
      <c r="N412" s="60" t="s">
        <v>1036</v>
      </c>
      <c r="O412" s="14" t="s">
        <v>2459</v>
      </c>
      <c r="P412" s="60"/>
      <c r="Q412" s="14"/>
      <c r="R412" s="60"/>
      <c r="S412" s="14"/>
      <c r="T412" s="62"/>
      <c r="U412" s="63"/>
      <c r="V412" s="60"/>
      <c r="W412" s="14"/>
      <c r="X412" s="60"/>
      <c r="Y412" s="14"/>
      <c r="AA412">
        <f t="shared" si="56"/>
      </c>
      <c r="AB412">
        <f t="shared" si="57"/>
      </c>
      <c r="AC412">
        <f t="shared" si="58"/>
      </c>
      <c r="AD412" t="str">
        <f t="shared" si="59"/>
        <v>8.4</v>
      </c>
      <c r="AE412">
        <f t="shared" si="60"/>
      </c>
      <c r="AF412">
        <f t="shared" si="61"/>
      </c>
      <c r="AG412" t="str">
        <f t="shared" si="62"/>
        <v>8.4</v>
      </c>
    </row>
    <row r="413" spans="1:33" ht="173.25">
      <c r="A413">
        <v>411</v>
      </c>
      <c r="B413" t="str">
        <f t="shared" si="55"/>
        <v>D</v>
      </c>
      <c r="C413" s="1" t="s">
        <v>1037</v>
      </c>
      <c r="D413" s="1" t="s">
        <v>1037</v>
      </c>
      <c r="E413" s="1" t="s">
        <v>1014</v>
      </c>
      <c r="F413" s="2" t="s">
        <v>142</v>
      </c>
      <c r="G413" s="2" t="s">
        <v>143</v>
      </c>
      <c r="H413" s="3" t="s">
        <v>970</v>
      </c>
      <c r="I413" s="34" t="s">
        <v>971</v>
      </c>
      <c r="J413" t="s">
        <v>1816</v>
      </c>
      <c r="K413" t="str">
        <f t="shared" si="63"/>
        <v>A</v>
      </c>
      <c r="L413" s="60"/>
      <c r="M413" s="14"/>
      <c r="N413" s="60" t="s">
        <v>1036</v>
      </c>
      <c r="O413">
        <v>753</v>
      </c>
      <c r="P413" s="60"/>
      <c r="Q413" s="14"/>
      <c r="R413" s="60"/>
      <c r="T413" s="62"/>
      <c r="U413" s="63"/>
      <c r="V413" s="60"/>
      <c r="X413" s="60"/>
      <c r="AA413">
        <f t="shared" si="56"/>
      </c>
      <c r="AB413">
        <f t="shared" si="57"/>
      </c>
      <c r="AC413" t="str">
        <f t="shared" si="58"/>
        <v>D</v>
      </c>
      <c r="AD413">
        <f t="shared" si="59"/>
      </c>
      <c r="AE413">
        <f t="shared" si="60"/>
      </c>
      <c r="AF413">
        <f t="shared" si="61"/>
      </c>
      <c r="AG413">
        <f t="shared" si="62"/>
      </c>
    </row>
    <row r="414" spans="1:33" ht="26.25">
      <c r="A414">
        <v>412</v>
      </c>
      <c r="B414" t="str">
        <f t="shared" si="55"/>
        <v>8</v>
      </c>
      <c r="C414" s="1" t="s">
        <v>2446</v>
      </c>
      <c r="D414" s="1" t="s">
        <v>1199</v>
      </c>
      <c r="E414" s="1" t="s">
        <v>1199</v>
      </c>
      <c r="F414" s="2" t="s">
        <v>142</v>
      </c>
      <c r="G414" s="2" t="s">
        <v>143</v>
      </c>
      <c r="H414" s="3" t="s">
        <v>972</v>
      </c>
      <c r="I414" s="31" t="s">
        <v>973</v>
      </c>
      <c r="J414" t="s">
        <v>1816</v>
      </c>
      <c r="K414" t="str">
        <f t="shared" si="63"/>
        <v>A</v>
      </c>
      <c r="L414" s="60"/>
      <c r="M414" s="14"/>
      <c r="N414" s="60"/>
      <c r="P414" s="60"/>
      <c r="Q414" s="14"/>
      <c r="R414" s="60" t="s">
        <v>1036</v>
      </c>
      <c r="S414" s="14" t="s">
        <v>2492</v>
      </c>
      <c r="T414" s="62"/>
      <c r="U414" s="63"/>
      <c r="V414" s="60"/>
      <c r="X414" s="60"/>
      <c r="AA414">
        <f t="shared" si="56"/>
      </c>
      <c r="AB414">
        <f t="shared" si="57"/>
      </c>
      <c r="AC414" t="str">
        <f t="shared" si="58"/>
        <v>8.4</v>
      </c>
      <c r="AD414">
        <f t="shared" si="59"/>
      </c>
      <c r="AE414">
        <f t="shared" si="60"/>
      </c>
      <c r="AF414">
        <f t="shared" si="61"/>
      </c>
      <c r="AG414">
        <f t="shared" si="62"/>
      </c>
    </row>
    <row r="415" spans="1:33" ht="25.5">
      <c r="A415">
        <v>413</v>
      </c>
      <c r="B415" t="str">
        <f t="shared" si="55"/>
        <v>A</v>
      </c>
      <c r="C415" s="1" t="s">
        <v>1036</v>
      </c>
      <c r="D415" s="1" t="s">
        <v>1036</v>
      </c>
      <c r="E415" s="1" t="s">
        <v>574</v>
      </c>
      <c r="F415" s="2" t="s">
        <v>142</v>
      </c>
      <c r="G415" s="2" t="s">
        <v>143</v>
      </c>
      <c r="H415" s="3" t="s">
        <v>972</v>
      </c>
      <c r="I415" s="31" t="s">
        <v>974</v>
      </c>
      <c r="J415" t="s">
        <v>1816</v>
      </c>
      <c r="K415" t="str">
        <f t="shared" si="63"/>
        <v>A</v>
      </c>
      <c r="L415" s="60"/>
      <c r="M415" s="14"/>
      <c r="N415" s="60" t="s">
        <v>1036</v>
      </c>
      <c r="O415" t="s">
        <v>2459</v>
      </c>
      <c r="P415" s="60"/>
      <c r="Q415" s="14"/>
      <c r="R415" s="60"/>
      <c r="T415" s="62"/>
      <c r="U415" s="63"/>
      <c r="V415" s="60"/>
      <c r="X415" s="60"/>
      <c r="AA415">
        <f t="shared" si="56"/>
      </c>
      <c r="AB415">
        <f t="shared" si="57"/>
      </c>
      <c r="AC415" t="str">
        <f t="shared" si="58"/>
        <v>A</v>
      </c>
      <c r="AD415">
        <f t="shared" si="59"/>
      </c>
      <c r="AE415">
        <f t="shared" si="60"/>
      </c>
      <c r="AF415">
        <f t="shared" si="61"/>
      </c>
      <c r="AG415">
        <f t="shared" si="62"/>
      </c>
    </row>
    <row r="416" spans="1:33" ht="153.75">
      <c r="A416">
        <v>414</v>
      </c>
      <c r="B416" t="str">
        <f t="shared" si="55"/>
        <v>8</v>
      </c>
      <c r="C416" s="1" t="s">
        <v>2446</v>
      </c>
      <c r="D416" s="1" t="s">
        <v>1199</v>
      </c>
      <c r="E416" s="1" t="s">
        <v>1199</v>
      </c>
      <c r="F416" s="2" t="s">
        <v>142</v>
      </c>
      <c r="G416" s="2" t="s">
        <v>143</v>
      </c>
      <c r="H416" s="3" t="s">
        <v>975</v>
      </c>
      <c r="I416" s="31" t="s">
        <v>976</v>
      </c>
      <c r="J416" t="s">
        <v>1816</v>
      </c>
      <c r="K416" t="str">
        <f t="shared" si="63"/>
        <v>R</v>
      </c>
      <c r="L416" s="60"/>
      <c r="M416" s="14"/>
      <c r="N416" s="60"/>
      <c r="P416" s="60"/>
      <c r="Q416" s="14"/>
      <c r="R416" s="60" t="s">
        <v>2469</v>
      </c>
      <c r="S416" s="14" t="s">
        <v>194</v>
      </c>
      <c r="T416" s="62"/>
      <c r="U416" s="63"/>
      <c r="V416" s="60"/>
      <c r="X416" s="60"/>
      <c r="AA416">
        <f t="shared" si="56"/>
      </c>
      <c r="AB416" t="str">
        <f t="shared" si="57"/>
        <v>8.4</v>
      </c>
      <c r="AC416">
        <f t="shared" si="58"/>
      </c>
      <c r="AD416">
        <f t="shared" si="59"/>
      </c>
      <c r="AE416">
        <f t="shared" si="60"/>
      </c>
      <c r="AF416">
        <f t="shared" si="61"/>
      </c>
      <c r="AG416">
        <f t="shared" si="62"/>
      </c>
    </row>
    <row r="417" spans="1:33" ht="25.5">
      <c r="A417">
        <v>415</v>
      </c>
      <c r="B417" t="str">
        <f t="shared" si="55"/>
        <v>8</v>
      </c>
      <c r="C417" s="1" t="s">
        <v>2446</v>
      </c>
      <c r="D417" s="1" t="s">
        <v>1202</v>
      </c>
      <c r="E417" s="1" t="s">
        <v>1202</v>
      </c>
      <c r="F417" s="2" t="s">
        <v>137</v>
      </c>
      <c r="G417" s="2" t="s">
        <v>138</v>
      </c>
      <c r="H417" s="3" t="s">
        <v>941</v>
      </c>
      <c r="I417" s="31" t="s">
        <v>942</v>
      </c>
      <c r="J417" t="s">
        <v>1816</v>
      </c>
      <c r="K417" t="str">
        <f t="shared" si="63"/>
        <v>A</v>
      </c>
      <c r="L417" s="60"/>
      <c r="M417" s="14"/>
      <c r="N417" s="60" t="s">
        <v>1036</v>
      </c>
      <c r="O417" s="14" t="s">
        <v>2459</v>
      </c>
      <c r="P417" s="60"/>
      <c r="Q417" s="14"/>
      <c r="R417" s="60"/>
      <c r="T417" s="62"/>
      <c r="U417" s="63"/>
      <c r="V417" s="60"/>
      <c r="W417" s="14"/>
      <c r="X417" s="60"/>
      <c r="Y417" s="14"/>
      <c r="AA417">
        <f t="shared" si="56"/>
      </c>
      <c r="AB417">
        <f t="shared" si="57"/>
      </c>
      <c r="AC417">
        <f t="shared" si="58"/>
      </c>
      <c r="AD417" t="str">
        <f t="shared" si="59"/>
        <v>8.4</v>
      </c>
      <c r="AE417">
        <f t="shared" si="60"/>
      </c>
      <c r="AF417">
        <f t="shared" si="61"/>
      </c>
      <c r="AG417" t="str">
        <f t="shared" si="62"/>
        <v>8.4</v>
      </c>
    </row>
    <row r="418" spans="1:33" ht="76.5">
      <c r="A418">
        <v>416</v>
      </c>
      <c r="B418" t="str">
        <f t="shared" si="55"/>
        <v>8</v>
      </c>
      <c r="C418" s="1" t="s">
        <v>2446</v>
      </c>
      <c r="D418" s="1" t="s">
        <v>1202</v>
      </c>
      <c r="E418" s="1" t="s">
        <v>1202</v>
      </c>
      <c r="F418" s="2" t="s">
        <v>142</v>
      </c>
      <c r="G418" s="2" t="s">
        <v>143</v>
      </c>
      <c r="H418" s="3" t="s">
        <v>977</v>
      </c>
      <c r="I418" s="31" t="s">
        <v>976</v>
      </c>
      <c r="J418" t="s">
        <v>1816</v>
      </c>
      <c r="K418" t="str">
        <f t="shared" si="63"/>
        <v>A</v>
      </c>
      <c r="L418" s="60"/>
      <c r="M418" s="14"/>
      <c r="N418" s="60"/>
      <c r="P418" s="60"/>
      <c r="Q418" s="14"/>
      <c r="R418" s="60"/>
      <c r="T418" s="62"/>
      <c r="U418" s="63"/>
      <c r="V418" s="60" t="s">
        <v>1036</v>
      </c>
      <c r="W418" t="s">
        <v>98</v>
      </c>
      <c r="X418" s="60"/>
      <c r="AA418">
        <f t="shared" si="56"/>
      </c>
      <c r="AB418">
        <f t="shared" si="57"/>
      </c>
      <c r="AC418" t="str">
        <f t="shared" si="58"/>
        <v>8.4</v>
      </c>
      <c r="AD418">
        <f t="shared" si="59"/>
      </c>
      <c r="AE418">
        <f t="shared" si="60"/>
      </c>
      <c r="AF418">
        <f t="shared" si="61"/>
      </c>
      <c r="AG418">
        <f t="shared" si="62"/>
      </c>
    </row>
    <row r="419" spans="1:33" ht="76.5">
      <c r="A419">
        <v>417</v>
      </c>
      <c r="B419" t="str">
        <f t="shared" si="55"/>
        <v>8</v>
      </c>
      <c r="C419" s="1" t="s">
        <v>2446</v>
      </c>
      <c r="D419" s="1" t="s">
        <v>1202</v>
      </c>
      <c r="E419" s="1" t="s">
        <v>1202</v>
      </c>
      <c r="F419" s="2" t="s">
        <v>142</v>
      </c>
      <c r="G419" s="2" t="s">
        <v>143</v>
      </c>
      <c r="H419" s="3" t="s">
        <v>1773</v>
      </c>
      <c r="I419" s="31" t="s">
        <v>1774</v>
      </c>
      <c r="J419" t="s">
        <v>1816</v>
      </c>
      <c r="K419" t="str">
        <f t="shared" si="63"/>
        <v>A</v>
      </c>
      <c r="L419" s="60"/>
      <c r="M419" s="14"/>
      <c r="N419" s="60"/>
      <c r="P419" s="60"/>
      <c r="Q419" s="14"/>
      <c r="R419" s="60"/>
      <c r="T419" s="62"/>
      <c r="U419" s="63"/>
      <c r="V419" s="60" t="s">
        <v>1036</v>
      </c>
      <c r="W419" t="s">
        <v>98</v>
      </c>
      <c r="X419" s="60"/>
      <c r="AA419">
        <f t="shared" si="56"/>
      </c>
      <c r="AB419">
        <f t="shared" si="57"/>
      </c>
      <c r="AC419" t="str">
        <f t="shared" si="58"/>
        <v>8.4</v>
      </c>
      <c r="AD419">
        <f t="shared" si="59"/>
      </c>
      <c r="AE419">
        <f t="shared" si="60"/>
      </c>
      <c r="AF419">
        <f t="shared" si="61"/>
      </c>
      <c r="AG419">
        <f t="shared" si="62"/>
      </c>
    </row>
    <row r="420" spans="1:33" ht="51">
      <c r="A420">
        <v>418</v>
      </c>
      <c r="B420" t="str">
        <f t="shared" si="55"/>
        <v>8</v>
      </c>
      <c r="C420" s="1" t="s">
        <v>2446</v>
      </c>
      <c r="D420" s="1" t="s">
        <v>1893</v>
      </c>
      <c r="E420" s="1" t="s">
        <v>1893</v>
      </c>
      <c r="F420" s="2" t="s">
        <v>142</v>
      </c>
      <c r="G420" s="2" t="s">
        <v>143</v>
      </c>
      <c r="H420" s="3" t="s">
        <v>1775</v>
      </c>
      <c r="I420" s="31" t="s">
        <v>1776</v>
      </c>
      <c r="J420" t="s">
        <v>1816</v>
      </c>
      <c r="K420" t="str">
        <f t="shared" si="63"/>
        <v>A</v>
      </c>
      <c r="L420" s="60"/>
      <c r="M420" s="14"/>
      <c r="N420" s="60"/>
      <c r="P420" s="60"/>
      <c r="Q420" s="14"/>
      <c r="R420" s="60"/>
      <c r="T420" s="62"/>
      <c r="U420" s="63"/>
      <c r="V420" s="60" t="s">
        <v>1036</v>
      </c>
      <c r="W420" t="s">
        <v>2526</v>
      </c>
      <c r="X420" s="60"/>
      <c r="AA420">
        <f t="shared" si="56"/>
      </c>
      <c r="AB420">
        <f t="shared" si="57"/>
      </c>
      <c r="AC420" t="str">
        <f t="shared" si="58"/>
        <v>8.4</v>
      </c>
      <c r="AD420">
        <f t="shared" si="59"/>
      </c>
      <c r="AE420">
        <f t="shared" si="60"/>
      </c>
      <c r="AF420">
        <f t="shared" si="61"/>
      </c>
      <c r="AG420">
        <f t="shared" si="62"/>
      </c>
    </row>
    <row r="421" spans="1:33" ht="15.75">
      <c r="A421">
        <v>419</v>
      </c>
      <c r="B421" t="str">
        <f t="shared" si="55"/>
        <v>8</v>
      </c>
      <c r="C421" s="1" t="s">
        <v>2446</v>
      </c>
      <c r="D421" s="1" t="s">
        <v>1893</v>
      </c>
      <c r="E421" s="1" t="s">
        <v>1893</v>
      </c>
      <c r="F421" s="2" t="s">
        <v>137</v>
      </c>
      <c r="G421" s="2" t="s">
        <v>138</v>
      </c>
      <c r="H421" s="3" t="s">
        <v>1777</v>
      </c>
      <c r="I421" s="31" t="s">
        <v>1778</v>
      </c>
      <c r="J421" t="s">
        <v>1816</v>
      </c>
      <c r="K421" t="str">
        <f t="shared" si="63"/>
        <v>A</v>
      </c>
      <c r="L421" s="60"/>
      <c r="M421" s="14"/>
      <c r="N421" s="60" t="s">
        <v>1036</v>
      </c>
      <c r="O421" s="14" t="s">
        <v>2459</v>
      </c>
      <c r="P421" s="60"/>
      <c r="Q421" s="14"/>
      <c r="R421" s="60"/>
      <c r="T421" s="62"/>
      <c r="U421" s="63"/>
      <c r="V421" s="60"/>
      <c r="W421" s="14"/>
      <c r="X421" s="60"/>
      <c r="Y421" s="14"/>
      <c r="AA421">
        <f t="shared" si="56"/>
      </c>
      <c r="AB421">
        <f t="shared" si="57"/>
      </c>
      <c r="AC421">
        <f t="shared" si="58"/>
      </c>
      <c r="AD421" t="str">
        <f t="shared" si="59"/>
        <v>8.4</v>
      </c>
      <c r="AE421">
        <f t="shared" si="60"/>
      </c>
      <c r="AF421">
        <f t="shared" si="61"/>
      </c>
      <c r="AG421" t="str">
        <f t="shared" si="62"/>
        <v>8.4</v>
      </c>
    </row>
    <row r="422" spans="1:33" ht="114.75">
      <c r="A422">
        <v>420</v>
      </c>
      <c r="B422" t="str">
        <f t="shared" si="55"/>
        <v>8</v>
      </c>
      <c r="C422" s="1" t="s">
        <v>2446</v>
      </c>
      <c r="D422" s="1" t="s">
        <v>514</v>
      </c>
      <c r="E422" s="1" t="s">
        <v>514</v>
      </c>
      <c r="F422" s="2" t="s">
        <v>142</v>
      </c>
      <c r="G422" s="2" t="s">
        <v>143</v>
      </c>
      <c r="H422" s="3" t="s">
        <v>1779</v>
      </c>
      <c r="I422" s="31" t="s">
        <v>976</v>
      </c>
      <c r="J422" t="s">
        <v>1816</v>
      </c>
      <c r="K422" t="str">
        <f t="shared" si="63"/>
        <v>A</v>
      </c>
      <c r="L422" s="60"/>
      <c r="M422" s="14"/>
      <c r="N422" s="60"/>
      <c r="P422" s="60"/>
      <c r="Q422" s="14"/>
      <c r="R422" s="60"/>
      <c r="T422" s="62"/>
      <c r="U422" s="63"/>
      <c r="V422" s="60" t="s">
        <v>1036</v>
      </c>
      <c r="W422" t="s">
        <v>98</v>
      </c>
      <c r="X422" s="60"/>
      <c r="AA422">
        <f t="shared" si="56"/>
      </c>
      <c r="AB422">
        <f t="shared" si="57"/>
      </c>
      <c r="AC422" t="str">
        <f t="shared" si="58"/>
        <v>8.4</v>
      </c>
      <c r="AD422">
        <f t="shared" si="59"/>
      </c>
      <c r="AE422">
        <f t="shared" si="60"/>
      </c>
      <c r="AF422">
        <f t="shared" si="61"/>
      </c>
      <c r="AG422">
        <f t="shared" si="62"/>
      </c>
    </row>
    <row r="423" spans="1:33" ht="51">
      <c r="A423">
        <v>421</v>
      </c>
      <c r="B423" t="str">
        <f t="shared" si="55"/>
        <v>8</v>
      </c>
      <c r="C423" s="1" t="s">
        <v>429</v>
      </c>
      <c r="D423" s="1" t="s">
        <v>2328</v>
      </c>
      <c r="E423" s="1" t="s">
        <v>372</v>
      </c>
      <c r="F423" s="2" t="s">
        <v>142</v>
      </c>
      <c r="G423" s="2" t="s">
        <v>143</v>
      </c>
      <c r="H423" s="3" t="s">
        <v>1780</v>
      </c>
      <c r="I423" s="3" t="s">
        <v>1781</v>
      </c>
      <c r="J423" t="s">
        <v>1816</v>
      </c>
      <c r="K423" t="str">
        <f t="shared" si="63"/>
        <v>R</v>
      </c>
      <c r="L423" s="60"/>
      <c r="M423" s="14"/>
      <c r="N423" s="60"/>
      <c r="P423" s="60" t="s">
        <v>2469</v>
      </c>
      <c r="Q423" s="14" t="s">
        <v>2558</v>
      </c>
      <c r="R423" s="60"/>
      <c r="T423" s="62"/>
      <c r="U423" s="63"/>
      <c r="V423" s="60"/>
      <c r="X423" s="60"/>
      <c r="AA423">
        <f t="shared" si="56"/>
      </c>
      <c r="AB423" t="str">
        <f t="shared" si="57"/>
        <v>8.5</v>
      </c>
      <c r="AC423">
        <f t="shared" si="58"/>
      </c>
      <c r="AD423">
        <f t="shared" si="59"/>
      </c>
      <c r="AE423">
        <f t="shared" si="60"/>
      </c>
      <c r="AF423">
        <f t="shared" si="61"/>
      </c>
      <c r="AG423">
        <f t="shared" si="62"/>
      </c>
    </row>
    <row r="424" spans="1:33" ht="51">
      <c r="A424">
        <v>422</v>
      </c>
      <c r="B424" t="str">
        <f t="shared" si="55"/>
        <v>8</v>
      </c>
      <c r="C424" s="1" t="s">
        <v>429</v>
      </c>
      <c r="D424" s="1" t="s">
        <v>372</v>
      </c>
      <c r="E424" s="1" t="s">
        <v>1782</v>
      </c>
      <c r="F424" s="2" t="s">
        <v>142</v>
      </c>
      <c r="G424" s="2" t="s">
        <v>143</v>
      </c>
      <c r="H424" s="3" t="s">
        <v>1783</v>
      </c>
      <c r="I424" s="3" t="s">
        <v>1784</v>
      </c>
      <c r="J424" t="s">
        <v>1816</v>
      </c>
      <c r="K424" t="str">
        <f t="shared" si="63"/>
        <v>A</v>
      </c>
      <c r="L424" s="60"/>
      <c r="M424" s="14"/>
      <c r="N424" s="60"/>
      <c r="P424" s="60" t="s">
        <v>1036</v>
      </c>
      <c r="Q424" s="14" t="s">
        <v>2344</v>
      </c>
      <c r="R424" s="60"/>
      <c r="T424" s="62"/>
      <c r="U424" s="63"/>
      <c r="V424" s="60"/>
      <c r="X424" s="60"/>
      <c r="AA424">
        <f t="shared" si="56"/>
      </c>
      <c r="AB424">
        <f t="shared" si="57"/>
      </c>
      <c r="AC424" t="str">
        <f t="shared" si="58"/>
        <v>8.5</v>
      </c>
      <c r="AD424">
        <f t="shared" si="59"/>
      </c>
      <c r="AE424">
        <f t="shared" si="60"/>
      </c>
      <c r="AF424">
        <f t="shared" si="61"/>
      </c>
      <c r="AG424">
        <f t="shared" si="62"/>
      </c>
    </row>
    <row r="425" spans="1:33" ht="25.5">
      <c r="A425">
        <v>423</v>
      </c>
      <c r="B425" t="str">
        <f t="shared" si="55"/>
        <v>8</v>
      </c>
      <c r="C425" s="1" t="s">
        <v>429</v>
      </c>
      <c r="D425" s="1" t="s">
        <v>559</v>
      </c>
      <c r="E425" s="1" t="s">
        <v>1005</v>
      </c>
      <c r="F425" s="2" t="s">
        <v>137</v>
      </c>
      <c r="G425" s="2" t="s">
        <v>138</v>
      </c>
      <c r="H425" s="3" t="s">
        <v>1785</v>
      </c>
      <c r="I425" s="3" t="s">
        <v>1786</v>
      </c>
      <c r="J425" t="s">
        <v>1816</v>
      </c>
      <c r="K425" t="str">
        <f t="shared" si="63"/>
        <v>A</v>
      </c>
      <c r="L425" s="60"/>
      <c r="M425" s="14"/>
      <c r="N425" s="60" t="s">
        <v>1036</v>
      </c>
      <c r="O425" s="14" t="s">
        <v>2459</v>
      </c>
      <c r="P425" s="60"/>
      <c r="Q425" s="14"/>
      <c r="R425" s="60"/>
      <c r="T425" s="62"/>
      <c r="U425" s="63"/>
      <c r="V425" s="60"/>
      <c r="W425" s="14"/>
      <c r="X425" s="60"/>
      <c r="Y425" s="14"/>
      <c r="AA425">
        <f t="shared" si="56"/>
      </c>
      <c r="AB425">
        <f t="shared" si="57"/>
      </c>
      <c r="AC425">
        <f t="shared" si="58"/>
      </c>
      <c r="AD425" t="str">
        <f t="shared" si="59"/>
        <v>8.5</v>
      </c>
      <c r="AE425">
        <f t="shared" si="60"/>
      </c>
      <c r="AF425">
        <f t="shared" si="61"/>
      </c>
      <c r="AG425" t="str">
        <f t="shared" si="62"/>
        <v>8.5</v>
      </c>
    </row>
    <row r="426" spans="1:33" ht="25.5">
      <c r="A426">
        <v>424</v>
      </c>
      <c r="B426" t="str">
        <f t="shared" si="55"/>
        <v>8</v>
      </c>
      <c r="C426" s="1" t="s">
        <v>429</v>
      </c>
      <c r="D426" s="1" t="s">
        <v>559</v>
      </c>
      <c r="E426" s="1" t="s">
        <v>1005</v>
      </c>
      <c r="F426" s="2" t="s">
        <v>137</v>
      </c>
      <c r="G426" s="2" t="s">
        <v>138</v>
      </c>
      <c r="H426" s="3" t="s">
        <v>941</v>
      </c>
      <c r="I426" s="3" t="s">
        <v>942</v>
      </c>
      <c r="J426" t="s">
        <v>1816</v>
      </c>
      <c r="K426" t="str">
        <f t="shared" si="63"/>
        <v>A</v>
      </c>
      <c r="L426" s="60"/>
      <c r="M426" s="14"/>
      <c r="N426" s="60" t="s">
        <v>1036</v>
      </c>
      <c r="O426" s="14" t="s">
        <v>2459</v>
      </c>
      <c r="P426" s="60"/>
      <c r="Q426" s="14"/>
      <c r="R426" s="60"/>
      <c r="T426" s="62"/>
      <c r="U426" s="63"/>
      <c r="V426" s="60"/>
      <c r="W426" s="14"/>
      <c r="X426" s="60"/>
      <c r="Y426" s="14"/>
      <c r="AA426">
        <f t="shared" si="56"/>
      </c>
      <c r="AB426">
        <f t="shared" si="57"/>
      </c>
      <c r="AC426">
        <f t="shared" si="58"/>
      </c>
      <c r="AD426" t="str">
        <f t="shared" si="59"/>
        <v>8.5</v>
      </c>
      <c r="AE426">
        <f t="shared" si="60"/>
      </c>
      <c r="AF426">
        <f t="shared" si="61"/>
      </c>
      <c r="AG426" t="str">
        <f t="shared" si="62"/>
        <v>8.5</v>
      </c>
    </row>
    <row r="427" spans="1:33" ht="38.25">
      <c r="A427">
        <v>425</v>
      </c>
      <c r="B427" t="str">
        <f t="shared" si="55"/>
        <v>8</v>
      </c>
      <c r="C427" s="1" t="s">
        <v>429</v>
      </c>
      <c r="D427" s="1" t="s">
        <v>559</v>
      </c>
      <c r="E427" s="1" t="s">
        <v>1005</v>
      </c>
      <c r="F427" s="2" t="s">
        <v>142</v>
      </c>
      <c r="G427" s="2" t="s">
        <v>143</v>
      </c>
      <c r="H427" s="3" t="s">
        <v>1787</v>
      </c>
      <c r="I427" s="3" t="s">
        <v>1788</v>
      </c>
      <c r="J427" t="s">
        <v>1816</v>
      </c>
      <c r="K427" t="str">
        <f t="shared" si="63"/>
        <v>A</v>
      </c>
      <c r="L427" s="60"/>
      <c r="M427" s="14"/>
      <c r="N427" s="60"/>
      <c r="P427" s="60" t="s">
        <v>1036</v>
      </c>
      <c r="Q427" s="14" t="s">
        <v>2472</v>
      </c>
      <c r="R427" s="60"/>
      <c r="T427" s="62"/>
      <c r="U427" s="63"/>
      <c r="V427" s="60"/>
      <c r="X427" s="60"/>
      <c r="AA427">
        <f t="shared" si="56"/>
      </c>
      <c r="AB427">
        <f t="shared" si="57"/>
      </c>
      <c r="AC427" t="str">
        <f t="shared" si="58"/>
        <v>8.5</v>
      </c>
      <c r="AD427">
        <f t="shared" si="59"/>
      </c>
      <c r="AE427">
        <f t="shared" si="60"/>
      </c>
      <c r="AF427">
        <f t="shared" si="61"/>
      </c>
      <c r="AG427">
        <f t="shared" si="62"/>
      </c>
    </row>
    <row r="428" spans="1:33" ht="38.25">
      <c r="A428">
        <v>426</v>
      </c>
      <c r="B428" t="str">
        <f t="shared" si="55"/>
        <v>8</v>
      </c>
      <c r="C428" s="1" t="s">
        <v>429</v>
      </c>
      <c r="D428" s="1" t="s">
        <v>2301</v>
      </c>
      <c r="E428" s="1" t="s">
        <v>526</v>
      </c>
      <c r="F428" s="2" t="s">
        <v>142</v>
      </c>
      <c r="G428" s="2" t="s">
        <v>143</v>
      </c>
      <c r="H428" s="3" t="s">
        <v>1789</v>
      </c>
      <c r="I428" s="3" t="s">
        <v>1790</v>
      </c>
      <c r="J428" t="s">
        <v>1816</v>
      </c>
      <c r="K428" t="str">
        <f t="shared" si="63"/>
        <v>A</v>
      </c>
      <c r="L428" s="60"/>
      <c r="M428" s="14"/>
      <c r="N428" s="60"/>
      <c r="P428" s="60" t="s">
        <v>1036</v>
      </c>
      <c r="Q428" s="14" t="s">
        <v>2472</v>
      </c>
      <c r="R428" s="60"/>
      <c r="T428" s="62"/>
      <c r="U428" s="63"/>
      <c r="V428" s="60"/>
      <c r="X428" s="60"/>
      <c r="AA428">
        <f t="shared" si="56"/>
      </c>
      <c r="AB428">
        <f t="shared" si="57"/>
      </c>
      <c r="AC428" t="str">
        <f t="shared" si="58"/>
        <v>8.5</v>
      </c>
      <c r="AD428">
        <f t="shared" si="59"/>
      </c>
      <c r="AE428">
        <f t="shared" si="60"/>
      </c>
      <c r="AF428">
        <f t="shared" si="61"/>
      </c>
      <c r="AG428">
        <f t="shared" si="62"/>
      </c>
    </row>
    <row r="429" spans="1:33" ht="51">
      <c r="A429">
        <v>427</v>
      </c>
      <c r="B429" t="str">
        <f t="shared" si="55"/>
        <v>8</v>
      </c>
      <c r="C429" s="1" t="s">
        <v>429</v>
      </c>
      <c r="D429" s="1" t="s">
        <v>1940</v>
      </c>
      <c r="E429" s="1" t="s">
        <v>1940</v>
      </c>
      <c r="F429" s="2" t="s">
        <v>142</v>
      </c>
      <c r="G429" s="2" t="s">
        <v>143</v>
      </c>
      <c r="H429" s="3" t="s">
        <v>1791</v>
      </c>
      <c r="I429" s="3" t="s">
        <v>1792</v>
      </c>
      <c r="J429" t="s">
        <v>1816</v>
      </c>
      <c r="K429" t="str">
        <f t="shared" si="63"/>
        <v>A</v>
      </c>
      <c r="L429" s="60"/>
      <c r="M429" s="14"/>
      <c r="N429" s="60"/>
      <c r="P429" s="60" t="s">
        <v>1036</v>
      </c>
      <c r="Q429" s="14" t="s">
        <v>2472</v>
      </c>
      <c r="R429" s="60"/>
      <c r="T429" s="62"/>
      <c r="U429" s="63"/>
      <c r="V429" s="60"/>
      <c r="X429" s="60"/>
      <c r="AA429">
        <f t="shared" si="56"/>
      </c>
      <c r="AB429">
        <f t="shared" si="57"/>
      </c>
      <c r="AC429" t="str">
        <f t="shared" si="58"/>
        <v>8.5</v>
      </c>
      <c r="AD429">
        <f t="shared" si="59"/>
      </c>
      <c r="AE429">
        <f t="shared" si="60"/>
      </c>
      <c r="AF429">
        <f t="shared" si="61"/>
      </c>
      <c r="AG429">
        <f t="shared" si="62"/>
      </c>
    </row>
    <row r="430" spans="1:33" ht="38.25">
      <c r="A430">
        <v>428</v>
      </c>
      <c r="B430" t="str">
        <f t="shared" si="55"/>
        <v>8</v>
      </c>
      <c r="C430" s="1" t="s">
        <v>429</v>
      </c>
      <c r="D430" s="1" t="s">
        <v>1793</v>
      </c>
      <c r="E430" s="1" t="s">
        <v>1793</v>
      </c>
      <c r="F430" s="2" t="s">
        <v>142</v>
      </c>
      <c r="G430" s="2" t="s">
        <v>143</v>
      </c>
      <c r="H430" s="3" t="s">
        <v>1794</v>
      </c>
      <c r="I430" s="3" t="s">
        <v>1795</v>
      </c>
      <c r="J430" t="s">
        <v>1816</v>
      </c>
      <c r="K430" t="str">
        <f t="shared" si="63"/>
        <v>A</v>
      </c>
      <c r="L430" s="60"/>
      <c r="M430" s="14"/>
      <c r="N430" s="60"/>
      <c r="P430" s="60" t="s">
        <v>1036</v>
      </c>
      <c r="Q430" s="14" t="s">
        <v>2472</v>
      </c>
      <c r="R430" s="60"/>
      <c r="T430" s="62"/>
      <c r="U430" s="63"/>
      <c r="V430" s="60"/>
      <c r="X430" s="60"/>
      <c r="AA430">
        <f t="shared" si="56"/>
      </c>
      <c r="AB430">
        <f t="shared" si="57"/>
      </c>
      <c r="AC430" t="str">
        <f t="shared" si="58"/>
        <v>8.5</v>
      </c>
      <c r="AD430">
        <f t="shared" si="59"/>
      </c>
      <c r="AE430">
        <f t="shared" si="60"/>
      </c>
      <c r="AF430">
        <f t="shared" si="61"/>
      </c>
      <c r="AG430">
        <f t="shared" si="62"/>
      </c>
    </row>
    <row r="431" spans="1:33" ht="38.25">
      <c r="A431">
        <v>429</v>
      </c>
      <c r="B431" t="str">
        <f t="shared" si="55"/>
        <v>5</v>
      </c>
      <c r="C431" s="1" t="s">
        <v>1924</v>
      </c>
      <c r="D431" s="1" t="s">
        <v>2259</v>
      </c>
      <c r="E431" s="1" t="s">
        <v>1924</v>
      </c>
      <c r="F431" s="2" t="s">
        <v>142</v>
      </c>
      <c r="G431" s="2" t="s">
        <v>143</v>
      </c>
      <c r="H431" s="3" t="s">
        <v>1796</v>
      </c>
      <c r="I431" s="3" t="s">
        <v>1797</v>
      </c>
      <c r="J431" t="s">
        <v>1816</v>
      </c>
      <c r="K431" t="str">
        <f t="shared" si="63"/>
        <v>A</v>
      </c>
      <c r="L431" s="60"/>
      <c r="M431" s="14"/>
      <c r="N431" s="60"/>
      <c r="P431" s="60" t="s">
        <v>1036</v>
      </c>
      <c r="Q431" s="14" t="s">
        <v>23</v>
      </c>
      <c r="R431" s="60"/>
      <c r="T431" s="62"/>
      <c r="U431" s="63"/>
      <c r="V431" s="60"/>
      <c r="X431" s="60"/>
      <c r="AA431">
        <f t="shared" si="56"/>
      </c>
      <c r="AB431">
        <f t="shared" si="57"/>
      </c>
      <c r="AC431" t="str">
        <f t="shared" si="58"/>
        <v>5.9.2</v>
      </c>
      <c r="AD431">
        <f t="shared" si="59"/>
      </c>
      <c r="AE431">
        <f t="shared" si="60"/>
      </c>
      <c r="AF431">
        <f t="shared" si="61"/>
      </c>
      <c r="AG431">
        <f t="shared" si="62"/>
      </c>
    </row>
    <row r="432" spans="1:33" ht="63.75">
      <c r="A432">
        <v>430</v>
      </c>
      <c r="B432" t="str">
        <f t="shared" si="55"/>
        <v>5</v>
      </c>
      <c r="C432" s="1" t="s">
        <v>1924</v>
      </c>
      <c r="D432" s="1" t="s">
        <v>2259</v>
      </c>
      <c r="E432" s="1" t="s">
        <v>1924</v>
      </c>
      <c r="F432" s="2" t="s">
        <v>142</v>
      </c>
      <c r="G432" s="2" t="s">
        <v>143</v>
      </c>
      <c r="H432" s="3" t="s">
        <v>1798</v>
      </c>
      <c r="I432" s="3" t="s">
        <v>1799</v>
      </c>
      <c r="J432" t="s">
        <v>1816</v>
      </c>
      <c r="K432" t="str">
        <f t="shared" si="63"/>
        <v>A</v>
      </c>
      <c r="L432" s="60"/>
      <c r="M432" s="14"/>
      <c r="N432" s="60"/>
      <c r="P432" s="60" t="s">
        <v>1036</v>
      </c>
      <c r="Q432" s="14" t="s">
        <v>24</v>
      </c>
      <c r="R432" s="60"/>
      <c r="T432" s="62"/>
      <c r="U432" s="63"/>
      <c r="V432" s="60"/>
      <c r="X432" s="60"/>
      <c r="AA432">
        <f t="shared" si="56"/>
      </c>
      <c r="AB432">
        <f t="shared" si="57"/>
      </c>
      <c r="AC432" t="str">
        <f t="shared" si="58"/>
        <v>5.9.2</v>
      </c>
      <c r="AD432">
        <f t="shared" si="59"/>
      </c>
      <c r="AE432">
        <f t="shared" si="60"/>
      </c>
      <c r="AF432">
        <f t="shared" si="61"/>
      </c>
      <c r="AG432">
        <f t="shared" si="62"/>
      </c>
    </row>
    <row r="433" spans="1:33" ht="38.25">
      <c r="A433">
        <v>431</v>
      </c>
      <c r="B433" t="str">
        <f t="shared" si="55"/>
        <v>5</v>
      </c>
      <c r="C433" s="1" t="s">
        <v>1929</v>
      </c>
      <c r="D433" s="1" t="s">
        <v>1929</v>
      </c>
      <c r="E433" s="1" t="s">
        <v>1929</v>
      </c>
      <c r="F433" s="2" t="s">
        <v>137</v>
      </c>
      <c r="G433" s="2" t="s">
        <v>138</v>
      </c>
      <c r="H433" s="3" t="s">
        <v>1800</v>
      </c>
      <c r="I433" s="3" t="s">
        <v>929</v>
      </c>
      <c r="J433" t="s">
        <v>1816</v>
      </c>
      <c r="K433" t="str">
        <f t="shared" si="63"/>
        <v>A</v>
      </c>
      <c r="L433" s="60"/>
      <c r="M433" s="14"/>
      <c r="N433" s="60" t="s">
        <v>1036</v>
      </c>
      <c r="O433" s="14" t="s">
        <v>2459</v>
      </c>
      <c r="P433" s="60"/>
      <c r="Q433" s="14"/>
      <c r="R433" s="60"/>
      <c r="T433" s="62"/>
      <c r="U433" s="63"/>
      <c r="V433" s="60"/>
      <c r="W433" s="14"/>
      <c r="X433" s="60"/>
      <c r="Y433" s="14"/>
      <c r="AA433">
        <f t="shared" si="56"/>
      </c>
      <c r="AB433">
        <f t="shared" si="57"/>
      </c>
      <c r="AC433">
        <f t="shared" si="58"/>
      </c>
      <c r="AD433" t="str">
        <f t="shared" si="59"/>
        <v>5.9.4</v>
      </c>
      <c r="AE433">
        <f t="shared" si="60"/>
      </c>
      <c r="AF433">
        <f t="shared" si="61"/>
      </c>
      <c r="AG433" t="str">
        <f t="shared" si="62"/>
        <v>5.9.4</v>
      </c>
    </row>
    <row r="434" spans="1:33" ht="38.25">
      <c r="A434">
        <v>432</v>
      </c>
      <c r="B434" t="str">
        <f t="shared" si="55"/>
        <v>8</v>
      </c>
      <c r="C434" s="1" t="s">
        <v>2446</v>
      </c>
      <c r="D434" s="1" t="s">
        <v>1689</v>
      </c>
      <c r="E434" s="1" t="s">
        <v>1128</v>
      </c>
      <c r="F434" s="2" t="s">
        <v>142</v>
      </c>
      <c r="G434" s="2" t="s">
        <v>143</v>
      </c>
      <c r="H434" s="3" t="s">
        <v>1801</v>
      </c>
      <c r="I434" s="3" t="s">
        <v>1802</v>
      </c>
      <c r="J434" t="s">
        <v>1816</v>
      </c>
      <c r="K434" t="str">
        <f t="shared" si="63"/>
        <v>A</v>
      </c>
      <c r="L434" s="60"/>
      <c r="M434" s="14"/>
      <c r="N434" s="60"/>
      <c r="P434" s="60"/>
      <c r="Q434" s="14"/>
      <c r="R434" s="60" t="s">
        <v>1036</v>
      </c>
      <c r="S434" s="14" t="s">
        <v>58</v>
      </c>
      <c r="T434" s="62"/>
      <c r="U434" s="63"/>
      <c r="V434" s="60"/>
      <c r="X434" s="60"/>
      <c r="AA434">
        <f t="shared" si="56"/>
      </c>
      <c r="AB434">
        <f t="shared" si="57"/>
      </c>
      <c r="AC434" t="str">
        <f t="shared" si="58"/>
        <v>8.4</v>
      </c>
      <c r="AD434">
        <f t="shared" si="59"/>
      </c>
      <c r="AE434">
        <f t="shared" si="60"/>
      </c>
      <c r="AF434">
        <f t="shared" si="61"/>
      </c>
      <c r="AG434">
        <f t="shared" si="62"/>
      </c>
    </row>
    <row r="435" spans="1:33" ht="12.75">
      <c r="A435">
        <v>433</v>
      </c>
      <c r="B435" t="str">
        <f t="shared" si="55"/>
        <v>8</v>
      </c>
      <c r="C435" s="1" t="s">
        <v>2446</v>
      </c>
      <c r="D435" s="1" t="s">
        <v>511</v>
      </c>
      <c r="E435" s="1" t="s">
        <v>511</v>
      </c>
      <c r="F435" s="2" t="s">
        <v>137</v>
      </c>
      <c r="G435" s="2" t="s">
        <v>138</v>
      </c>
      <c r="H435" s="3" t="s">
        <v>1803</v>
      </c>
      <c r="I435" s="3" t="s">
        <v>1804</v>
      </c>
      <c r="J435" t="s">
        <v>1816</v>
      </c>
      <c r="K435" t="str">
        <f t="shared" si="63"/>
        <v>A</v>
      </c>
      <c r="L435" s="60"/>
      <c r="M435" s="14"/>
      <c r="N435" s="60" t="s">
        <v>1036</v>
      </c>
      <c r="O435" s="14" t="s">
        <v>2459</v>
      </c>
      <c r="P435" s="60"/>
      <c r="Q435" s="14"/>
      <c r="R435" s="60"/>
      <c r="S435" s="14"/>
      <c r="T435" s="62"/>
      <c r="U435" s="63"/>
      <c r="V435" s="60"/>
      <c r="W435" s="14"/>
      <c r="X435" s="60"/>
      <c r="Y435" s="14"/>
      <c r="AA435">
        <f t="shared" si="56"/>
      </c>
      <c r="AB435">
        <f t="shared" si="57"/>
      </c>
      <c r="AC435">
        <f t="shared" si="58"/>
      </c>
      <c r="AD435" t="str">
        <f t="shared" si="59"/>
        <v>8.4</v>
      </c>
      <c r="AE435">
        <f t="shared" si="60"/>
      </c>
      <c r="AF435">
        <f t="shared" si="61"/>
      </c>
      <c r="AG435" t="str">
        <f t="shared" si="62"/>
        <v>8.4</v>
      </c>
    </row>
    <row r="436" spans="1:33" ht="102">
      <c r="A436">
        <v>434</v>
      </c>
      <c r="B436" t="str">
        <f t="shared" si="55"/>
        <v>8</v>
      </c>
      <c r="C436" s="1" t="s">
        <v>2446</v>
      </c>
      <c r="D436" s="1" t="s">
        <v>511</v>
      </c>
      <c r="E436" s="1" t="s">
        <v>511</v>
      </c>
      <c r="F436" s="2" t="s">
        <v>142</v>
      </c>
      <c r="G436" s="2" t="s">
        <v>143</v>
      </c>
      <c r="H436" s="3" t="s">
        <v>1805</v>
      </c>
      <c r="I436" s="3" t="s">
        <v>1806</v>
      </c>
      <c r="J436" t="s">
        <v>1816</v>
      </c>
      <c r="K436" t="str">
        <f t="shared" si="63"/>
        <v>A</v>
      </c>
      <c r="L436" s="60"/>
      <c r="M436" s="14"/>
      <c r="N436" s="60"/>
      <c r="P436" s="60"/>
      <c r="Q436" s="14"/>
      <c r="R436" s="60" t="s">
        <v>1036</v>
      </c>
      <c r="S436" s="14" t="s">
        <v>2495</v>
      </c>
      <c r="T436" s="62"/>
      <c r="U436" s="63"/>
      <c r="V436" s="60"/>
      <c r="X436" s="60"/>
      <c r="AA436">
        <f t="shared" si="56"/>
      </c>
      <c r="AB436">
        <f t="shared" si="57"/>
      </c>
      <c r="AC436" t="str">
        <f t="shared" si="58"/>
        <v>8.4</v>
      </c>
      <c r="AD436">
        <f t="shared" si="59"/>
      </c>
      <c r="AE436">
        <f t="shared" si="60"/>
      </c>
      <c r="AF436">
        <f t="shared" si="61"/>
      </c>
      <c r="AG436">
        <f t="shared" si="62"/>
      </c>
    </row>
    <row r="437" spans="1:33" ht="25.5">
      <c r="A437">
        <v>435</v>
      </c>
      <c r="B437" t="str">
        <f t="shared" si="55"/>
        <v>8</v>
      </c>
      <c r="C437" s="1" t="s">
        <v>2446</v>
      </c>
      <c r="D437" s="1" t="s">
        <v>1202</v>
      </c>
      <c r="E437" s="1" t="s">
        <v>1202</v>
      </c>
      <c r="F437" s="2" t="s">
        <v>142</v>
      </c>
      <c r="G437" s="2" t="s">
        <v>143</v>
      </c>
      <c r="H437" s="3" t="s">
        <v>1807</v>
      </c>
      <c r="I437" s="3" t="s">
        <v>929</v>
      </c>
      <c r="J437" t="s">
        <v>1816</v>
      </c>
      <c r="K437" t="str">
        <f t="shared" si="63"/>
        <v>A</v>
      </c>
      <c r="L437" s="60"/>
      <c r="M437" s="14"/>
      <c r="N437" s="60"/>
      <c r="P437" s="60"/>
      <c r="Q437" s="14"/>
      <c r="R437" s="60"/>
      <c r="T437" s="62"/>
      <c r="U437" s="63"/>
      <c r="V437" s="60" t="s">
        <v>1036</v>
      </c>
      <c r="W437" t="s">
        <v>98</v>
      </c>
      <c r="X437" s="60"/>
      <c r="AA437">
        <f t="shared" si="56"/>
      </c>
      <c r="AB437">
        <f t="shared" si="57"/>
      </c>
      <c r="AC437" t="str">
        <f t="shared" si="58"/>
        <v>8.4</v>
      </c>
      <c r="AD437">
        <f t="shared" si="59"/>
      </c>
      <c r="AE437">
        <f t="shared" si="60"/>
      </c>
      <c r="AF437">
        <f t="shared" si="61"/>
      </c>
      <c r="AG437">
        <f t="shared" si="62"/>
      </c>
    </row>
    <row r="438" spans="1:33" ht="38.25">
      <c r="A438">
        <v>436</v>
      </c>
      <c r="B438" t="str">
        <f t="shared" si="55"/>
        <v>8</v>
      </c>
      <c r="C438" s="1" t="s">
        <v>429</v>
      </c>
      <c r="D438" s="1" t="s">
        <v>2328</v>
      </c>
      <c r="E438" s="1" t="s">
        <v>372</v>
      </c>
      <c r="F438" s="2" t="s">
        <v>142</v>
      </c>
      <c r="G438" s="2" t="s">
        <v>143</v>
      </c>
      <c r="H438" s="3" t="s">
        <v>1808</v>
      </c>
      <c r="I438" s="3" t="s">
        <v>929</v>
      </c>
      <c r="J438" t="s">
        <v>1816</v>
      </c>
      <c r="K438" t="str">
        <f t="shared" si="63"/>
        <v>A</v>
      </c>
      <c r="L438" s="60"/>
      <c r="M438" s="14"/>
      <c r="N438" s="60"/>
      <c r="P438" s="60" t="s">
        <v>1036</v>
      </c>
      <c r="Q438" s="14" t="s">
        <v>203</v>
      </c>
      <c r="R438" s="60"/>
      <c r="T438" s="62"/>
      <c r="U438" s="63"/>
      <c r="V438" s="60"/>
      <c r="X438" s="60"/>
      <c r="AA438">
        <f t="shared" si="56"/>
      </c>
      <c r="AB438">
        <f t="shared" si="57"/>
      </c>
      <c r="AC438" t="str">
        <f t="shared" si="58"/>
        <v>8.5</v>
      </c>
      <c r="AD438">
        <f t="shared" si="59"/>
      </c>
      <c r="AE438">
        <f t="shared" si="60"/>
      </c>
      <c r="AF438">
        <f t="shared" si="61"/>
      </c>
      <c r="AG438">
        <f t="shared" si="62"/>
      </c>
    </row>
    <row r="439" spans="1:33" ht="76.5">
      <c r="A439">
        <v>437</v>
      </c>
      <c r="B439" t="str">
        <f t="shared" si="55"/>
        <v>8</v>
      </c>
      <c r="C439" s="1" t="s">
        <v>429</v>
      </c>
      <c r="D439" s="1" t="s">
        <v>2328</v>
      </c>
      <c r="E439" s="1" t="s">
        <v>372</v>
      </c>
      <c r="F439" s="2" t="s">
        <v>142</v>
      </c>
      <c r="G439" s="2" t="s">
        <v>143</v>
      </c>
      <c r="H439" s="3" t="s">
        <v>1809</v>
      </c>
      <c r="I439" s="3" t="s">
        <v>1810</v>
      </c>
      <c r="J439" t="s">
        <v>1816</v>
      </c>
      <c r="K439" t="str">
        <f t="shared" si="63"/>
        <v>A</v>
      </c>
      <c r="L439" s="60"/>
      <c r="M439" s="14"/>
      <c r="N439" s="60"/>
      <c r="P439" s="60" t="s">
        <v>1036</v>
      </c>
      <c r="Q439" s="14" t="s">
        <v>2472</v>
      </c>
      <c r="R439" s="60"/>
      <c r="T439" s="62"/>
      <c r="U439" s="63"/>
      <c r="V439" s="60"/>
      <c r="X439" s="60"/>
      <c r="AA439">
        <f t="shared" si="56"/>
      </c>
      <c r="AB439">
        <f t="shared" si="57"/>
      </c>
      <c r="AC439" t="str">
        <f t="shared" si="58"/>
        <v>8.5</v>
      </c>
      <c r="AD439">
        <f t="shared" si="59"/>
      </c>
      <c r="AE439">
        <f t="shared" si="60"/>
      </c>
      <c r="AF439">
        <f t="shared" si="61"/>
      </c>
      <c r="AG439">
        <f t="shared" si="62"/>
      </c>
    </row>
    <row r="440" spans="1:33" ht="12.75">
      <c r="A440">
        <v>438</v>
      </c>
      <c r="B440" t="str">
        <f t="shared" si="55"/>
        <v>8</v>
      </c>
      <c r="C440" s="1" t="s">
        <v>429</v>
      </c>
      <c r="D440" s="1" t="s">
        <v>1811</v>
      </c>
      <c r="E440" s="1" t="s">
        <v>1811</v>
      </c>
      <c r="F440" s="2" t="s">
        <v>137</v>
      </c>
      <c r="G440" s="2" t="s">
        <v>138</v>
      </c>
      <c r="H440" s="3" t="s">
        <v>1812</v>
      </c>
      <c r="I440" s="3" t="s">
        <v>1813</v>
      </c>
      <c r="J440" t="s">
        <v>1816</v>
      </c>
      <c r="K440" t="str">
        <f t="shared" si="63"/>
        <v>A</v>
      </c>
      <c r="L440" s="60"/>
      <c r="M440" s="14"/>
      <c r="N440" s="60" t="s">
        <v>1036</v>
      </c>
      <c r="O440" s="14" t="s">
        <v>2459</v>
      </c>
      <c r="P440" s="60"/>
      <c r="Q440" s="14"/>
      <c r="R440" s="60"/>
      <c r="T440" s="62"/>
      <c r="U440" s="63"/>
      <c r="V440" s="60"/>
      <c r="W440" s="14"/>
      <c r="X440" s="60"/>
      <c r="Y440" s="14"/>
      <c r="AA440">
        <f t="shared" si="56"/>
      </c>
      <c r="AB440">
        <f t="shared" si="57"/>
      </c>
      <c r="AC440">
        <f t="shared" si="58"/>
      </c>
      <c r="AD440" t="str">
        <f t="shared" si="59"/>
        <v>8.5</v>
      </c>
      <c r="AE440">
        <f t="shared" si="60"/>
      </c>
      <c r="AF440">
        <f t="shared" si="61"/>
      </c>
      <c r="AG440" t="str">
        <f t="shared" si="62"/>
        <v>8.5</v>
      </c>
    </row>
    <row r="441" spans="1:33" ht="38.25">
      <c r="A441">
        <v>439</v>
      </c>
      <c r="B441" t="str">
        <f t="shared" si="55"/>
        <v>5</v>
      </c>
      <c r="C441" s="1" t="s">
        <v>1924</v>
      </c>
      <c r="D441" s="1" t="s">
        <v>2259</v>
      </c>
      <c r="E441" s="1" t="s">
        <v>1924</v>
      </c>
      <c r="F441" s="2" t="s">
        <v>142</v>
      </c>
      <c r="G441" s="2" t="s">
        <v>143</v>
      </c>
      <c r="H441" s="3" t="s">
        <v>1814</v>
      </c>
      <c r="I441" s="33" t="s">
        <v>1815</v>
      </c>
      <c r="J441" t="s">
        <v>1816</v>
      </c>
      <c r="K441" t="str">
        <f t="shared" si="63"/>
        <v>A</v>
      </c>
      <c r="L441" s="60"/>
      <c r="M441" s="14"/>
      <c r="N441" s="60"/>
      <c r="P441" s="60" t="s">
        <v>1036</v>
      </c>
      <c r="Q441" s="14" t="s">
        <v>23</v>
      </c>
      <c r="R441" s="60"/>
      <c r="T441" s="62"/>
      <c r="U441" s="63"/>
      <c r="V441" s="60"/>
      <c r="X441" s="60"/>
      <c r="AA441">
        <f t="shared" si="56"/>
      </c>
      <c r="AB441">
        <f t="shared" si="57"/>
      </c>
      <c r="AC441" t="str">
        <f t="shared" si="58"/>
        <v>5.9.2</v>
      </c>
      <c r="AD441">
        <f t="shared" si="59"/>
      </c>
      <c r="AE441">
        <f t="shared" si="60"/>
      </c>
      <c r="AF441">
        <f t="shared" si="61"/>
      </c>
      <c r="AG441">
        <f t="shared" si="62"/>
      </c>
    </row>
    <row r="442" spans="1:33" ht="51">
      <c r="A442">
        <v>440</v>
      </c>
      <c r="B442" t="str">
        <f t="shared" si="55"/>
        <v>1</v>
      </c>
      <c r="C442" s="1" t="s">
        <v>2438</v>
      </c>
      <c r="D442" s="4" t="s">
        <v>1817</v>
      </c>
      <c r="E442" s="4" t="s">
        <v>1817</v>
      </c>
      <c r="F442" s="5" t="s">
        <v>137</v>
      </c>
      <c r="G442" s="5" t="s">
        <v>138</v>
      </c>
      <c r="H442" s="6" t="s">
        <v>1818</v>
      </c>
      <c r="I442" s="6" t="s">
        <v>1819</v>
      </c>
      <c r="J442" t="s">
        <v>1548</v>
      </c>
      <c r="K442" t="str">
        <f t="shared" si="63"/>
        <v>R</v>
      </c>
      <c r="L442" s="60"/>
      <c r="M442" s="14"/>
      <c r="N442" s="60" t="s">
        <v>2469</v>
      </c>
      <c r="O442" s="14" t="s">
        <v>2555</v>
      </c>
      <c r="P442" s="60"/>
      <c r="Q442" s="14"/>
      <c r="R442" s="60"/>
      <c r="T442" s="62"/>
      <c r="U442" s="63"/>
      <c r="V442" s="60"/>
      <c r="W442" s="14"/>
      <c r="X442" s="60"/>
      <c r="Y442" s="14"/>
      <c r="AA442">
        <f t="shared" si="56"/>
      </c>
      <c r="AB442">
        <f t="shared" si="57"/>
      </c>
      <c r="AC442">
        <f t="shared" si="58"/>
      </c>
      <c r="AD442" t="str">
        <f t="shared" si="59"/>
        <v>1</v>
      </c>
      <c r="AE442">
        <f t="shared" si="60"/>
      </c>
      <c r="AF442" t="str">
        <f t="shared" si="61"/>
        <v>1</v>
      </c>
      <c r="AG442">
        <f t="shared" si="62"/>
      </c>
    </row>
    <row r="443" spans="1:33" ht="89.25">
      <c r="A443">
        <v>441</v>
      </c>
      <c r="B443" t="str">
        <f t="shared" si="55"/>
        <v>3</v>
      </c>
      <c r="C443" s="1" t="s">
        <v>1117</v>
      </c>
      <c r="D443" s="1" t="s">
        <v>1820</v>
      </c>
      <c r="E443" s="1" t="s">
        <v>1820</v>
      </c>
      <c r="F443" s="2" t="s">
        <v>137</v>
      </c>
      <c r="G443" s="2" t="s">
        <v>138</v>
      </c>
      <c r="H443" s="3" t="s">
        <v>1821</v>
      </c>
      <c r="I443" s="3" t="s">
        <v>1822</v>
      </c>
      <c r="J443" t="s">
        <v>1548</v>
      </c>
      <c r="K443" t="str">
        <f t="shared" si="63"/>
        <v>A</v>
      </c>
      <c r="L443" s="60"/>
      <c r="M443" s="14"/>
      <c r="N443" s="60" t="s">
        <v>1036</v>
      </c>
      <c r="O443" s="14" t="s">
        <v>2459</v>
      </c>
      <c r="P443" s="60"/>
      <c r="Q443" s="14"/>
      <c r="R443" s="60"/>
      <c r="T443" s="62"/>
      <c r="U443" s="63"/>
      <c r="V443" s="60"/>
      <c r="W443" s="14"/>
      <c r="X443" s="60"/>
      <c r="Y443" s="14"/>
      <c r="AA443">
        <f t="shared" si="56"/>
      </c>
      <c r="AB443">
        <f t="shared" si="57"/>
      </c>
      <c r="AC443">
        <f t="shared" si="58"/>
      </c>
      <c r="AD443" t="str">
        <f t="shared" si="59"/>
        <v>3</v>
      </c>
      <c r="AE443">
        <f t="shared" si="60"/>
      </c>
      <c r="AF443">
        <f t="shared" si="61"/>
      </c>
      <c r="AG443" t="str">
        <f t="shared" si="62"/>
        <v>3</v>
      </c>
    </row>
    <row r="444" spans="1:33" ht="63.75">
      <c r="A444">
        <v>442</v>
      </c>
      <c r="B444" t="str">
        <f t="shared" si="55"/>
        <v>4</v>
      </c>
      <c r="C444" s="1" t="s">
        <v>1255</v>
      </c>
      <c r="D444" s="1" t="s">
        <v>1823</v>
      </c>
      <c r="E444" s="1" t="s">
        <v>1823</v>
      </c>
      <c r="F444" s="2" t="s">
        <v>137</v>
      </c>
      <c r="G444" s="2" t="s">
        <v>138</v>
      </c>
      <c r="H444" s="3" t="s">
        <v>1824</v>
      </c>
      <c r="I444" s="3" t="s">
        <v>1917</v>
      </c>
      <c r="J444" t="s">
        <v>1548</v>
      </c>
      <c r="K444" t="str">
        <f t="shared" si="63"/>
        <v>A</v>
      </c>
      <c r="L444" s="60"/>
      <c r="M444" s="14"/>
      <c r="N444" s="60" t="s">
        <v>1036</v>
      </c>
      <c r="O444" s="14" t="s">
        <v>2531</v>
      </c>
      <c r="P444" s="60"/>
      <c r="Q444" s="14"/>
      <c r="R444" s="60"/>
      <c r="T444" s="62"/>
      <c r="U444" s="63"/>
      <c r="V444" s="60"/>
      <c r="W444" s="14"/>
      <c r="X444" s="60"/>
      <c r="Y444" s="14"/>
      <c r="AA444">
        <f t="shared" si="56"/>
      </c>
      <c r="AB444">
        <f t="shared" si="57"/>
      </c>
      <c r="AC444">
        <f t="shared" si="58"/>
      </c>
      <c r="AD444" t="str">
        <f t="shared" si="59"/>
        <v>4</v>
      </c>
      <c r="AE444">
        <f t="shared" si="60"/>
      </c>
      <c r="AF444">
        <f t="shared" si="61"/>
      </c>
      <c r="AG444" t="str">
        <f t="shared" si="62"/>
        <v>4</v>
      </c>
    </row>
    <row r="445" spans="1:33" ht="102">
      <c r="A445">
        <v>443</v>
      </c>
      <c r="B445" t="str">
        <f t="shared" si="55"/>
        <v>5</v>
      </c>
      <c r="C445" s="1" t="s">
        <v>2368</v>
      </c>
      <c r="D445" s="1" t="s">
        <v>1918</v>
      </c>
      <c r="E445" s="1" t="s">
        <v>1918</v>
      </c>
      <c r="F445" s="2" t="s">
        <v>137</v>
      </c>
      <c r="G445" s="2" t="s">
        <v>138</v>
      </c>
      <c r="H445" s="3" t="s">
        <v>1919</v>
      </c>
      <c r="I445" s="3" t="s">
        <v>1946</v>
      </c>
      <c r="J445" t="s">
        <v>1548</v>
      </c>
      <c r="K445" t="str">
        <f t="shared" si="63"/>
        <v>A</v>
      </c>
      <c r="L445" s="60"/>
      <c r="M445" s="14"/>
      <c r="N445" s="60" t="s">
        <v>1036</v>
      </c>
      <c r="O445" s="14" t="s">
        <v>2459</v>
      </c>
      <c r="P445" s="60"/>
      <c r="Q445" s="14"/>
      <c r="R445" s="60"/>
      <c r="T445" s="62"/>
      <c r="U445" s="63"/>
      <c r="V445" s="60"/>
      <c r="W445" s="14"/>
      <c r="X445" s="60"/>
      <c r="Y445" s="14"/>
      <c r="AA445">
        <f t="shared" si="56"/>
      </c>
      <c r="AB445">
        <f t="shared" si="57"/>
      </c>
      <c r="AC445">
        <f t="shared" si="58"/>
      </c>
      <c r="AD445" t="str">
        <f t="shared" si="59"/>
        <v>5</v>
      </c>
      <c r="AE445">
        <f t="shared" si="60"/>
      </c>
      <c r="AF445">
        <f t="shared" si="61"/>
      </c>
      <c r="AG445" t="str">
        <f t="shared" si="62"/>
        <v>5</v>
      </c>
    </row>
    <row r="446" spans="1:33" ht="51">
      <c r="A446">
        <v>444</v>
      </c>
      <c r="B446" t="str">
        <f t="shared" si="55"/>
        <v>5</v>
      </c>
      <c r="C446" s="1" t="s">
        <v>2368</v>
      </c>
      <c r="D446" s="1" t="s">
        <v>2264</v>
      </c>
      <c r="E446" s="1" t="s">
        <v>2264</v>
      </c>
      <c r="F446" s="2" t="s">
        <v>137</v>
      </c>
      <c r="G446" s="2" t="s">
        <v>138</v>
      </c>
      <c r="H446" s="3" t="s">
        <v>1947</v>
      </c>
      <c r="I446" s="3" t="s">
        <v>1948</v>
      </c>
      <c r="J446" t="s">
        <v>1548</v>
      </c>
      <c r="K446" t="str">
        <f t="shared" si="63"/>
        <v>A</v>
      </c>
      <c r="L446" s="60"/>
      <c r="M446" s="14"/>
      <c r="N446" s="60" t="s">
        <v>1036</v>
      </c>
      <c r="O446" s="14" t="s">
        <v>2459</v>
      </c>
      <c r="P446" s="60"/>
      <c r="Q446" s="14"/>
      <c r="R446" s="60"/>
      <c r="T446" s="62"/>
      <c r="U446" s="63"/>
      <c r="V446" s="60"/>
      <c r="W446" s="14"/>
      <c r="X446" s="60"/>
      <c r="Y446" s="14"/>
      <c r="AA446">
        <f t="shared" si="56"/>
      </c>
      <c r="AB446">
        <f t="shared" si="57"/>
      </c>
      <c r="AC446">
        <f t="shared" si="58"/>
      </c>
      <c r="AD446" t="str">
        <f t="shared" si="59"/>
        <v>5</v>
      </c>
      <c r="AE446">
        <f t="shared" si="60"/>
      </c>
      <c r="AF446">
        <f t="shared" si="61"/>
      </c>
      <c r="AG446" t="str">
        <f t="shared" si="62"/>
        <v>5</v>
      </c>
    </row>
    <row r="447" spans="1:33" ht="25.5">
      <c r="A447">
        <v>445</v>
      </c>
      <c r="B447" t="str">
        <f t="shared" si="55"/>
        <v>5</v>
      </c>
      <c r="C447" s="1" t="s">
        <v>2368</v>
      </c>
      <c r="D447" s="1" t="s">
        <v>1949</v>
      </c>
      <c r="E447" s="1" t="s">
        <v>1949</v>
      </c>
      <c r="F447" s="2" t="s">
        <v>137</v>
      </c>
      <c r="G447" s="2" t="s">
        <v>138</v>
      </c>
      <c r="H447" s="3" t="s">
        <v>1950</v>
      </c>
      <c r="I447" s="3" t="s">
        <v>1951</v>
      </c>
      <c r="J447" t="s">
        <v>1548</v>
      </c>
      <c r="K447" t="str">
        <f t="shared" si="63"/>
        <v>A</v>
      </c>
      <c r="L447" s="60"/>
      <c r="M447" s="14"/>
      <c r="N447" s="60" t="s">
        <v>1036</v>
      </c>
      <c r="O447" s="14" t="s">
        <v>2459</v>
      </c>
      <c r="P447" s="60"/>
      <c r="Q447" s="14"/>
      <c r="R447" s="60"/>
      <c r="T447" s="62"/>
      <c r="U447" s="63"/>
      <c r="V447" s="60"/>
      <c r="W447" s="14"/>
      <c r="X447" s="60"/>
      <c r="Y447" s="14"/>
      <c r="AA447">
        <f t="shared" si="56"/>
      </c>
      <c r="AB447">
        <f t="shared" si="57"/>
      </c>
      <c r="AC447">
        <f t="shared" si="58"/>
      </c>
      <c r="AD447" t="str">
        <f t="shared" si="59"/>
        <v>5</v>
      </c>
      <c r="AE447">
        <f t="shared" si="60"/>
      </c>
      <c r="AF447">
        <f t="shared" si="61"/>
      </c>
      <c r="AG447" t="str">
        <f t="shared" si="62"/>
        <v>5</v>
      </c>
    </row>
    <row r="448" spans="1:33" ht="76.5">
      <c r="A448">
        <v>446</v>
      </c>
      <c r="B448" t="str">
        <f t="shared" si="55"/>
        <v>5</v>
      </c>
      <c r="C448" s="1" t="s">
        <v>1924</v>
      </c>
      <c r="D448" s="1" t="s">
        <v>2259</v>
      </c>
      <c r="E448" s="1" t="s">
        <v>1924</v>
      </c>
      <c r="F448" s="2" t="s">
        <v>137</v>
      </c>
      <c r="G448" s="2" t="s">
        <v>138</v>
      </c>
      <c r="H448" s="3" t="s">
        <v>1952</v>
      </c>
      <c r="I448" s="3" t="s">
        <v>1953</v>
      </c>
      <c r="J448" t="s">
        <v>1548</v>
      </c>
      <c r="K448" t="str">
        <f t="shared" si="63"/>
        <v>A</v>
      </c>
      <c r="L448" s="60"/>
      <c r="M448" s="14"/>
      <c r="N448" s="60" t="s">
        <v>1036</v>
      </c>
      <c r="O448" s="14" t="s">
        <v>2459</v>
      </c>
      <c r="P448" s="60"/>
      <c r="Q448" s="14"/>
      <c r="R448" s="60"/>
      <c r="T448" s="62"/>
      <c r="U448" s="63"/>
      <c r="V448" s="60"/>
      <c r="W448" s="14"/>
      <c r="X448" s="60"/>
      <c r="Y448" s="14"/>
      <c r="AA448">
        <f t="shared" si="56"/>
      </c>
      <c r="AB448">
        <f t="shared" si="57"/>
      </c>
      <c r="AC448">
        <f t="shared" si="58"/>
      </c>
      <c r="AD448" t="str">
        <f t="shared" si="59"/>
        <v>5.9.2</v>
      </c>
      <c r="AE448">
        <f t="shared" si="60"/>
      </c>
      <c r="AF448">
        <f t="shared" si="61"/>
      </c>
      <c r="AG448" t="str">
        <f t="shared" si="62"/>
        <v>5.9.2</v>
      </c>
    </row>
    <row r="449" spans="1:33" ht="51">
      <c r="A449">
        <v>447</v>
      </c>
      <c r="B449" t="str">
        <f t="shared" si="55"/>
        <v>5</v>
      </c>
      <c r="C449" s="1" t="s">
        <v>807</v>
      </c>
      <c r="D449" s="1" t="s">
        <v>807</v>
      </c>
      <c r="E449" s="1" t="s">
        <v>807</v>
      </c>
      <c r="F449" s="2" t="s">
        <v>137</v>
      </c>
      <c r="G449" s="2" t="s">
        <v>138</v>
      </c>
      <c r="H449" s="3" t="s">
        <v>1954</v>
      </c>
      <c r="I449" s="3" t="s">
        <v>1873</v>
      </c>
      <c r="J449" t="s">
        <v>1548</v>
      </c>
      <c r="K449" t="str">
        <f t="shared" si="63"/>
        <v>A</v>
      </c>
      <c r="L449" s="60"/>
      <c r="M449" s="14"/>
      <c r="N449" s="60" t="s">
        <v>1036</v>
      </c>
      <c r="O449" s="14" t="s">
        <v>2459</v>
      </c>
      <c r="P449" s="60"/>
      <c r="Q449" s="14"/>
      <c r="R449" s="60"/>
      <c r="T449" s="62"/>
      <c r="U449" s="63"/>
      <c r="V449" s="60"/>
      <c r="W449" s="14"/>
      <c r="X449" s="60"/>
      <c r="Y449" s="14"/>
      <c r="AA449">
        <f t="shared" si="56"/>
      </c>
      <c r="AB449">
        <f t="shared" si="57"/>
      </c>
      <c r="AC449">
        <f t="shared" si="58"/>
      </c>
      <c r="AD449" t="str">
        <f t="shared" si="59"/>
        <v>5.9.3</v>
      </c>
      <c r="AE449">
        <f t="shared" si="60"/>
      </c>
      <c r="AF449">
        <f t="shared" si="61"/>
      </c>
      <c r="AG449" t="str">
        <f t="shared" si="62"/>
        <v>5.9.3</v>
      </c>
    </row>
    <row r="450" spans="1:33" ht="25.5">
      <c r="A450">
        <v>448</v>
      </c>
      <c r="B450" t="str">
        <f t="shared" si="55"/>
        <v>7</v>
      </c>
      <c r="C450" s="1" t="s">
        <v>1416</v>
      </c>
      <c r="D450" s="1" t="s">
        <v>1874</v>
      </c>
      <c r="E450" s="1" t="s">
        <v>1874</v>
      </c>
      <c r="F450" s="2" t="s">
        <v>137</v>
      </c>
      <c r="G450" s="2" t="s">
        <v>138</v>
      </c>
      <c r="H450" s="3" t="s">
        <v>1875</v>
      </c>
      <c r="I450" s="3" t="s">
        <v>1876</v>
      </c>
      <c r="J450" t="s">
        <v>1548</v>
      </c>
      <c r="K450" t="str">
        <f t="shared" si="63"/>
        <v>A</v>
      </c>
      <c r="L450" s="60"/>
      <c r="M450" s="14"/>
      <c r="N450" s="60" t="s">
        <v>1036</v>
      </c>
      <c r="O450" s="14" t="s">
        <v>2459</v>
      </c>
      <c r="P450" s="60"/>
      <c r="Q450" s="14"/>
      <c r="R450" s="60"/>
      <c r="T450" s="62"/>
      <c r="U450" s="63"/>
      <c r="V450" s="60"/>
      <c r="W450" s="14"/>
      <c r="X450" s="60"/>
      <c r="Y450" s="14"/>
      <c r="AA450">
        <f t="shared" si="56"/>
      </c>
      <c r="AB450">
        <f t="shared" si="57"/>
      </c>
      <c r="AC450">
        <f t="shared" si="58"/>
      </c>
      <c r="AD450" t="str">
        <f t="shared" si="59"/>
        <v>7</v>
      </c>
      <c r="AE450">
        <f t="shared" si="60"/>
      </c>
      <c r="AF450">
        <f t="shared" si="61"/>
      </c>
      <c r="AG450" t="str">
        <f t="shared" si="62"/>
        <v>7</v>
      </c>
    </row>
    <row r="451" spans="1:33" ht="51">
      <c r="A451">
        <v>449</v>
      </c>
      <c r="B451" t="str">
        <f aca="true" t="shared" si="64" ref="B451:B514">+LEFT(D451,IF(ISERR(FIND(".",D451)),1,IF(FIND(".",D451)=3,2,1)))</f>
        <v>7</v>
      </c>
      <c r="C451" s="1" t="s">
        <v>136</v>
      </c>
      <c r="D451" s="1" t="s">
        <v>2269</v>
      </c>
      <c r="E451" s="1" t="s">
        <v>136</v>
      </c>
      <c r="F451" s="2" t="s">
        <v>137</v>
      </c>
      <c r="G451" s="2" t="s">
        <v>138</v>
      </c>
      <c r="H451" s="3" t="s">
        <v>1877</v>
      </c>
      <c r="I451" s="3" t="s">
        <v>1878</v>
      </c>
      <c r="J451" t="s">
        <v>1548</v>
      </c>
      <c r="K451" t="str">
        <f t="shared" si="63"/>
        <v>A</v>
      </c>
      <c r="L451" s="60"/>
      <c r="M451" s="14"/>
      <c r="N451" s="60" t="s">
        <v>1036</v>
      </c>
      <c r="O451" s="14" t="s">
        <v>2459</v>
      </c>
      <c r="P451" s="60"/>
      <c r="Q451" s="14"/>
      <c r="R451" s="60"/>
      <c r="T451" s="62"/>
      <c r="U451" s="63"/>
      <c r="V451" s="60"/>
      <c r="W451" s="14"/>
      <c r="X451" s="60"/>
      <c r="Y451" s="14"/>
      <c r="AA451">
        <f t="shared" si="56"/>
      </c>
      <c r="AB451">
        <f t="shared" si="57"/>
      </c>
      <c r="AC451">
        <f t="shared" si="58"/>
      </c>
      <c r="AD451" t="str">
        <f t="shared" si="59"/>
        <v>7.3.2.9</v>
      </c>
      <c r="AE451">
        <f t="shared" si="60"/>
      </c>
      <c r="AF451">
        <f t="shared" si="61"/>
      </c>
      <c r="AG451" t="str">
        <f t="shared" si="62"/>
        <v>7.3.2.9</v>
      </c>
    </row>
    <row r="452" spans="1:33" ht="51">
      <c r="A452">
        <v>450</v>
      </c>
      <c r="B452" t="str">
        <f t="shared" si="64"/>
        <v>8</v>
      </c>
      <c r="C452" s="1" t="s">
        <v>1943</v>
      </c>
      <c r="D452" s="1" t="s">
        <v>1680</v>
      </c>
      <c r="E452" s="1" t="s">
        <v>503</v>
      </c>
      <c r="F452" s="2" t="s">
        <v>137</v>
      </c>
      <c r="G452" s="2" t="s">
        <v>138</v>
      </c>
      <c r="H452" s="3" t="s">
        <v>1879</v>
      </c>
      <c r="I452" s="3" t="s">
        <v>1822</v>
      </c>
      <c r="J452" t="s">
        <v>1548</v>
      </c>
      <c r="K452" t="str">
        <f t="shared" si="63"/>
        <v>A</v>
      </c>
      <c r="L452" s="60"/>
      <c r="M452" s="14"/>
      <c r="N452" s="60" t="s">
        <v>1036</v>
      </c>
      <c r="O452" s="14" t="s">
        <v>2459</v>
      </c>
      <c r="P452" s="60"/>
      <c r="Q452" s="14"/>
      <c r="R452" s="60"/>
      <c r="T452" s="62"/>
      <c r="U452" s="63"/>
      <c r="V452" s="60"/>
      <c r="W452" s="14"/>
      <c r="X452" s="60"/>
      <c r="Y452" s="14"/>
      <c r="AA452">
        <f aca="true" t="shared" si="65" ref="AA452:AA515">CONCATENATE(IF((F452="T")*AND(M452&lt;&gt;"")*AND(L452=""),C452,""),IF((F452="T")*AND(O452&lt;&gt;"")*AND(N452=""),C452,""),IF((F452="T")*AND(Q452&lt;&gt;"")*AND(P452=""),C452,""),IF((F452="T")*AND(S452&lt;&gt;"")*AND(R452=""),C452,""),IF((F452="T")*AND(U452&lt;&gt;"")*AND(T452=""),C452,""),IF((F452="T")*AND(W452&lt;&gt;"")*AND(V452=""),C452,""),IF((F452="T")*AND(Y452&lt;&gt;"")*AND(X452=""),C452,""))</f>
      </c>
      <c r="AB452">
        <f aca="true" t="shared" si="66" ref="AB452:AB515">CONCATENATE(IF((F452="T")*AND(L452="R"),C452,""),IF((F452="T")*AND(N452="R")*AND(L452=""),C452,""),IF((F452="T")*AND(P452="R")*AND(L452="")*AND(N452=""),C452,""),IF((F452="T")*AND(R452="R")*AND(L452="")*AND(N452="")*AND(P452=""),C452,""),IF((F452="T")*AND(T452="R")*AND(L452="")*AND(N452="")*AND(P452="")*AND(R452=""),C452,""),IF((F452="T")*AND(V452="R")*AND(L452="")*AND(N452="")*AND(P452="")*AND(R452="")*AND(T452=""),C452,""),IF((F452="T")*AND(X452="R")*AND(L452="")*AND(N452="")*AND(P452="")*AND(R452="")*AND(T452="")*AND(V452=""),C452,""))</f>
      </c>
      <c r="AC452">
        <f aca="true" t="shared" si="67" ref="AC452:AC515">CONCATENATE(IF((F452="T")*AND(L452="A"),C452,""),IF((F452="T")*AND(N452="A")*AND(L452=""),C452,""),IF((F452="T")*AND(P452="A")*AND(L452="")*AND(N452=""),C452,""),IF((F452="T")*AND(R452="A")*AND(L452="")*AND(N452="")*AND(P452=""),C452,""),IF((F452="T")*AND(T452="A")*AND(L452="")*AND(N452="")*AND(P452="")*AND(R452=""),C452,""),IF((F452="T")*AND(V452="A")*AND(L452="")*AND(N452="")*AND(P452="")*AND(R452="")*AND(T452=""),C452,""),IF((F452="T")*AND(X452="A")*AND(L452="")*AND(N452="")*AND(P452="")*AND(R452="")*AND(T452="")*AND(V452=""),C452,""))</f>
      </c>
      <c r="AD452" t="str">
        <f aca="true" t="shared" si="68" ref="AD452:AD515">IF(F452="E",C452,"")</f>
        <v>8.1</v>
      </c>
      <c r="AE452">
        <f aca="true" t="shared" si="69" ref="AE452:AE515">CONCATENATE(IF((F452="E")*AND(M452&lt;&gt;"")*AND(L452=""),AD452,""),IF((F452="E")*AND(O452&lt;&gt;"")*AND(N452=""),AD452,""),IF((F452="E")*AND(Q452&lt;&gt;"")*AND(P452=""),AD452,""),IF((F452="E")*AND(S452&lt;&gt;"")*AND(R452=""),AD452,""),IF((F452="E")*AND(U452&lt;&gt;"")*AND(T452=""),AD452,""),IF((F452="E")*AND(W452&lt;&gt;"")*AND(V452=""),AD452,""),IF((F452="E")*AND(Y452&lt;&gt;"")*AND(X452=""),AD452,""))</f>
      </c>
      <c r="AF452">
        <f aca="true" t="shared" si="70" ref="AF452:AF515">CONCATENATE(IF((F452="E")*AND(L452="R"),AD452,""),IF((F452="E")*AND(N452="R")*AND(L452=""),AD452,""),IF((F452="E")*AND(P452="R")*AND(N452="")*AND(L452=""),AD452,""),IF((F452="E")*AND(R452="R")*AND(L452="")*AND(N452="")*AND(P452=""),AD452,""),IF((F452="E")*AND(T452="R")*AND(L452="")*AND(N452="")*AND(P452="")*AND(R452=""),AD452,""),IF((F452="E")*AND(V452="R")*AND(L452="")*AND(N452="")*AND(P452="")*AND(R452="")*AND(T452=""),AD452,""),IF((F452="E")*AND(X452="R")*AND(L452="")*AND(N452="")*AND(P452="")*AND(R452="")*AND(T452="")*AND(V452=""),AD452,""))</f>
      </c>
      <c r="AG452" t="str">
        <f aca="true" t="shared" si="71" ref="AG452:AG515">CONCATENATE(IF((F452="E")*AND(L452="A"),AD452,""),IF((F452="E")*AND(N452="A")*AND(L452=""),AD452,""),IF((F452="E")*AND(P452="A")*AND(L452="")*AND(N452=""),AD452,""),IF((F452="E")*AND(R452="A")*AND(L452="")*AND(N452="")*AND(P452=""),AD452,""),IF((F452="E")*AND(T452="A")*AND(L452="")*AND(N452="")*AND(P452="")*AND(R452=""),AD452,""),IF((F452="E")*AND(V452="A")*AND(L452="")*AND(N452="")*AND(P452="")*AND(R452="")*AND(T452=""),AD452,""),IF((F452="E")*AND(X452="A")*AND(L452="")*AND(N452="")*AND(P452="")*AND(R452="")*AND(T452="")*AND(V452=""),AD452,""))</f>
        <v>8.1</v>
      </c>
    </row>
    <row r="453" spans="1:33" ht="51">
      <c r="A453">
        <v>451</v>
      </c>
      <c r="B453" t="str">
        <f t="shared" si="64"/>
        <v>8</v>
      </c>
      <c r="C453" s="1" t="s">
        <v>1943</v>
      </c>
      <c r="D453" s="1" t="s">
        <v>339</v>
      </c>
      <c r="E453" s="1" t="s">
        <v>339</v>
      </c>
      <c r="F453" s="2" t="s">
        <v>137</v>
      </c>
      <c r="G453" s="2" t="s">
        <v>380</v>
      </c>
      <c r="H453" s="3" t="s">
        <v>1880</v>
      </c>
      <c r="I453" s="3" t="s">
        <v>1881</v>
      </c>
      <c r="J453" t="s">
        <v>1548</v>
      </c>
      <c r="K453" t="str">
        <f t="shared" si="63"/>
        <v>A</v>
      </c>
      <c r="L453" s="60"/>
      <c r="M453" s="14"/>
      <c r="N453" s="60" t="s">
        <v>1036</v>
      </c>
      <c r="O453" s="14" t="s">
        <v>2459</v>
      </c>
      <c r="P453" s="60"/>
      <c r="Q453" s="14"/>
      <c r="R453" s="60"/>
      <c r="T453" s="62"/>
      <c r="U453" s="63"/>
      <c r="V453" s="60"/>
      <c r="W453" s="14"/>
      <c r="X453" s="60"/>
      <c r="Y453" s="14"/>
      <c r="AA453">
        <f t="shared" si="65"/>
      </c>
      <c r="AB453">
        <f t="shared" si="66"/>
      </c>
      <c r="AC453">
        <f t="shared" si="67"/>
      </c>
      <c r="AD453" t="str">
        <f t="shared" si="68"/>
        <v>8.1</v>
      </c>
      <c r="AE453">
        <f t="shared" si="69"/>
      </c>
      <c r="AF453">
        <f t="shared" si="70"/>
      </c>
      <c r="AG453" t="str">
        <f t="shared" si="71"/>
        <v>8.1</v>
      </c>
    </row>
    <row r="454" spans="1:33" ht="76.5">
      <c r="A454">
        <v>452</v>
      </c>
      <c r="B454" t="str">
        <f t="shared" si="64"/>
        <v>8</v>
      </c>
      <c r="C454" s="1" t="s">
        <v>1096</v>
      </c>
      <c r="D454" s="1" t="s">
        <v>342</v>
      </c>
      <c r="E454" s="1" t="s">
        <v>342</v>
      </c>
      <c r="F454" s="2" t="s">
        <v>137</v>
      </c>
      <c r="G454" s="2" t="s">
        <v>138</v>
      </c>
      <c r="H454" s="3" t="s">
        <v>1882</v>
      </c>
      <c r="I454" s="3" t="s">
        <v>1883</v>
      </c>
      <c r="J454" t="s">
        <v>1548</v>
      </c>
      <c r="K454" t="str">
        <f t="shared" si="63"/>
        <v>A</v>
      </c>
      <c r="L454" s="60"/>
      <c r="M454" s="14"/>
      <c r="N454" s="60" t="s">
        <v>1036</v>
      </c>
      <c r="O454" s="14" t="s">
        <v>2459</v>
      </c>
      <c r="P454" s="60"/>
      <c r="Q454" s="14"/>
      <c r="R454" s="60"/>
      <c r="T454" s="62"/>
      <c r="U454" s="63"/>
      <c r="V454" s="60"/>
      <c r="W454" s="14"/>
      <c r="X454" s="60"/>
      <c r="Y454" s="14"/>
      <c r="AA454">
        <f t="shared" si="65"/>
      </c>
      <c r="AB454">
        <f t="shared" si="66"/>
      </c>
      <c r="AC454">
        <f t="shared" si="67"/>
      </c>
      <c r="AD454" t="str">
        <f t="shared" si="68"/>
        <v>8.2</v>
      </c>
      <c r="AE454">
        <f t="shared" si="69"/>
      </c>
      <c r="AF454">
        <f t="shared" si="70"/>
      </c>
      <c r="AG454" t="str">
        <f t="shared" si="71"/>
        <v>8.2</v>
      </c>
    </row>
    <row r="455" spans="1:33" ht="51">
      <c r="A455">
        <v>453</v>
      </c>
      <c r="B455" t="str">
        <f t="shared" si="64"/>
        <v>8</v>
      </c>
      <c r="C455" s="1" t="s">
        <v>506</v>
      </c>
      <c r="D455" s="1" t="s">
        <v>506</v>
      </c>
      <c r="E455" s="1" t="s">
        <v>506</v>
      </c>
      <c r="F455" s="2" t="s">
        <v>137</v>
      </c>
      <c r="G455" s="2" t="s">
        <v>138</v>
      </c>
      <c r="H455" s="3" t="s">
        <v>1884</v>
      </c>
      <c r="I455" s="3" t="s">
        <v>1822</v>
      </c>
      <c r="J455" t="s">
        <v>1548</v>
      </c>
      <c r="K455" t="str">
        <f t="shared" si="63"/>
        <v>A</v>
      </c>
      <c r="L455" s="60"/>
      <c r="M455" s="14"/>
      <c r="N455" s="60" t="s">
        <v>1036</v>
      </c>
      <c r="O455" s="14" t="s">
        <v>2459</v>
      </c>
      <c r="P455" s="60"/>
      <c r="Q455" s="14"/>
      <c r="R455" s="60"/>
      <c r="T455" s="62"/>
      <c r="U455" s="63"/>
      <c r="V455" s="60"/>
      <c r="W455" s="14"/>
      <c r="X455" s="60"/>
      <c r="Y455" s="14"/>
      <c r="AA455">
        <f t="shared" si="65"/>
      </c>
      <c r="AB455">
        <f t="shared" si="66"/>
      </c>
      <c r="AC455">
        <f t="shared" si="67"/>
      </c>
      <c r="AD455" t="str">
        <f t="shared" si="68"/>
        <v>8.3.1</v>
      </c>
      <c r="AE455">
        <f t="shared" si="69"/>
      </c>
      <c r="AF455">
        <f t="shared" si="70"/>
      </c>
      <c r="AG455" t="str">
        <f t="shared" si="71"/>
        <v>8.3.1</v>
      </c>
    </row>
    <row r="456" spans="1:33" ht="63.75">
      <c r="A456">
        <v>454</v>
      </c>
      <c r="B456" t="str">
        <f t="shared" si="64"/>
        <v>8</v>
      </c>
      <c r="C456" s="1" t="s">
        <v>428</v>
      </c>
      <c r="D456" s="1" t="s">
        <v>1712</v>
      </c>
      <c r="E456" s="1" t="s">
        <v>146</v>
      </c>
      <c r="F456" s="2" t="s">
        <v>2078</v>
      </c>
      <c r="G456" s="2" t="s">
        <v>138</v>
      </c>
      <c r="H456" s="3" t="s">
        <v>1885</v>
      </c>
      <c r="I456" s="3" t="s">
        <v>1886</v>
      </c>
      <c r="J456" t="s">
        <v>1548</v>
      </c>
      <c r="K456" t="str">
        <f t="shared" si="63"/>
        <v>A</v>
      </c>
      <c r="L456" s="60"/>
      <c r="M456" s="14"/>
      <c r="N456" s="60" t="s">
        <v>1036</v>
      </c>
      <c r="O456" s="14" t="s">
        <v>2459</v>
      </c>
      <c r="P456" s="60"/>
      <c r="Q456" s="14"/>
      <c r="R456" s="60"/>
      <c r="T456" s="62"/>
      <c r="U456" s="63"/>
      <c r="V456" s="60"/>
      <c r="W456" s="14"/>
      <c r="X456" s="60"/>
      <c r="Y456" s="14"/>
      <c r="AA456">
        <f t="shared" si="65"/>
      </c>
      <c r="AB456">
        <f t="shared" si="66"/>
      </c>
      <c r="AC456">
        <f t="shared" si="67"/>
      </c>
      <c r="AD456" t="str">
        <f t="shared" si="68"/>
        <v>8.3.2</v>
      </c>
      <c r="AE456">
        <f t="shared" si="69"/>
      </c>
      <c r="AF456">
        <f t="shared" si="70"/>
      </c>
      <c r="AG456" t="str">
        <f t="shared" si="71"/>
        <v>8.3.2</v>
      </c>
    </row>
    <row r="457" spans="1:33" ht="38.25">
      <c r="A457">
        <v>455</v>
      </c>
      <c r="B457" t="str">
        <f t="shared" si="64"/>
        <v>8</v>
      </c>
      <c r="C457" s="1" t="s">
        <v>428</v>
      </c>
      <c r="D457" s="1" t="s">
        <v>1374</v>
      </c>
      <c r="E457" s="1" t="s">
        <v>154</v>
      </c>
      <c r="F457" s="2" t="s">
        <v>2078</v>
      </c>
      <c r="G457" s="2" t="s">
        <v>138</v>
      </c>
      <c r="H457" s="3" t="s">
        <v>1887</v>
      </c>
      <c r="I457" s="3" t="s">
        <v>1822</v>
      </c>
      <c r="J457" t="s">
        <v>1548</v>
      </c>
      <c r="K457" t="str">
        <f t="shared" si="63"/>
        <v>A</v>
      </c>
      <c r="L457" s="60"/>
      <c r="M457" s="14"/>
      <c r="N457" s="60" t="s">
        <v>1036</v>
      </c>
      <c r="O457" s="14" t="s">
        <v>2459</v>
      </c>
      <c r="P457" s="60"/>
      <c r="Q457" s="14"/>
      <c r="R457" s="60"/>
      <c r="T457" s="62"/>
      <c r="U457" s="63"/>
      <c r="V457" s="60"/>
      <c r="W457" s="14"/>
      <c r="X457" s="60"/>
      <c r="Y457" s="14"/>
      <c r="AA457">
        <f t="shared" si="65"/>
      </c>
      <c r="AB457">
        <f t="shared" si="66"/>
      </c>
      <c r="AC457">
        <f t="shared" si="67"/>
      </c>
      <c r="AD457" t="str">
        <f t="shared" si="68"/>
        <v>8.3.2</v>
      </c>
      <c r="AE457">
        <f t="shared" si="69"/>
      </c>
      <c r="AF457">
        <f t="shared" si="70"/>
      </c>
      <c r="AG457" t="str">
        <f t="shared" si="71"/>
        <v>8.3.2</v>
      </c>
    </row>
    <row r="458" spans="1:33" ht="63.75">
      <c r="A458">
        <v>456</v>
      </c>
      <c r="B458" t="str">
        <f t="shared" si="64"/>
        <v>8</v>
      </c>
      <c r="C458" s="1" t="s">
        <v>428</v>
      </c>
      <c r="D458" s="1" t="s">
        <v>1374</v>
      </c>
      <c r="E458" s="1" t="s">
        <v>154</v>
      </c>
      <c r="F458" s="2" t="s">
        <v>2078</v>
      </c>
      <c r="G458" s="2" t="s">
        <v>138</v>
      </c>
      <c r="H458" s="3" t="s">
        <v>1888</v>
      </c>
      <c r="I458" s="3" t="s">
        <v>1822</v>
      </c>
      <c r="J458" t="s">
        <v>1548</v>
      </c>
      <c r="K458" t="str">
        <f t="shared" si="63"/>
        <v>A</v>
      </c>
      <c r="L458" s="60"/>
      <c r="M458" s="14"/>
      <c r="N458" s="60" t="s">
        <v>1036</v>
      </c>
      <c r="O458" s="14" t="s">
        <v>2459</v>
      </c>
      <c r="P458" s="60"/>
      <c r="Q458" s="14"/>
      <c r="R458" s="60"/>
      <c r="T458" s="62"/>
      <c r="U458" s="63"/>
      <c r="V458" s="60"/>
      <c r="W458" s="14"/>
      <c r="X458" s="60"/>
      <c r="Y458" s="14"/>
      <c r="AA458">
        <f t="shared" si="65"/>
      </c>
      <c r="AB458">
        <f t="shared" si="66"/>
      </c>
      <c r="AC458">
        <f t="shared" si="67"/>
      </c>
      <c r="AD458" t="str">
        <f t="shared" si="68"/>
        <v>8.3.2</v>
      </c>
      <c r="AE458">
        <f t="shared" si="69"/>
      </c>
      <c r="AF458">
        <f t="shared" si="70"/>
      </c>
      <c r="AG458" t="str">
        <f t="shared" si="71"/>
        <v>8.3.2</v>
      </c>
    </row>
    <row r="459" spans="1:33" ht="63.75">
      <c r="A459">
        <v>457</v>
      </c>
      <c r="B459" t="str">
        <f t="shared" si="64"/>
        <v>8</v>
      </c>
      <c r="C459" s="1" t="s">
        <v>428</v>
      </c>
      <c r="D459" s="1" t="s">
        <v>1374</v>
      </c>
      <c r="E459" s="1" t="s">
        <v>154</v>
      </c>
      <c r="F459" s="2" t="s">
        <v>2078</v>
      </c>
      <c r="G459" s="2" t="s">
        <v>138</v>
      </c>
      <c r="H459" s="3" t="s">
        <v>1889</v>
      </c>
      <c r="I459" s="3" t="s">
        <v>1822</v>
      </c>
      <c r="J459" t="s">
        <v>1548</v>
      </c>
      <c r="K459" t="str">
        <f t="shared" si="63"/>
        <v>A</v>
      </c>
      <c r="L459" s="60"/>
      <c r="M459" s="14"/>
      <c r="N459" s="60" t="s">
        <v>1036</v>
      </c>
      <c r="O459" s="14" t="s">
        <v>2459</v>
      </c>
      <c r="P459" s="60"/>
      <c r="Q459" s="14"/>
      <c r="R459" s="60"/>
      <c r="T459" s="62"/>
      <c r="U459" s="63"/>
      <c r="V459" s="60"/>
      <c r="W459" s="14"/>
      <c r="X459" s="60"/>
      <c r="Y459" s="14"/>
      <c r="AA459">
        <f t="shared" si="65"/>
      </c>
      <c r="AB459">
        <f t="shared" si="66"/>
      </c>
      <c r="AC459">
        <f t="shared" si="67"/>
      </c>
      <c r="AD459" t="str">
        <f t="shared" si="68"/>
        <v>8.3.2</v>
      </c>
      <c r="AE459">
        <f t="shared" si="69"/>
      </c>
      <c r="AF459">
        <f t="shared" si="70"/>
      </c>
      <c r="AG459" t="str">
        <f t="shared" si="71"/>
        <v>8.3.2</v>
      </c>
    </row>
    <row r="460" spans="1:33" ht="102">
      <c r="A460">
        <v>458</v>
      </c>
      <c r="B460" t="str">
        <f t="shared" si="64"/>
        <v>8</v>
      </c>
      <c r="C460" s="1" t="s">
        <v>428</v>
      </c>
      <c r="D460" s="1" t="s">
        <v>1638</v>
      </c>
      <c r="E460" s="1" t="s">
        <v>1638</v>
      </c>
      <c r="F460" s="2" t="s">
        <v>2078</v>
      </c>
      <c r="G460" s="2" t="s">
        <v>138</v>
      </c>
      <c r="H460" s="3" t="s">
        <v>1890</v>
      </c>
      <c r="I460" s="3" t="s">
        <v>1822</v>
      </c>
      <c r="J460" t="s">
        <v>1548</v>
      </c>
      <c r="K460" t="str">
        <f t="shared" si="63"/>
        <v>A</v>
      </c>
      <c r="L460" s="60"/>
      <c r="M460" s="14"/>
      <c r="N460" s="60" t="s">
        <v>1036</v>
      </c>
      <c r="O460" s="14" t="s">
        <v>2459</v>
      </c>
      <c r="P460" s="60"/>
      <c r="Q460" s="14"/>
      <c r="R460" s="60"/>
      <c r="T460" s="62"/>
      <c r="U460" s="63"/>
      <c r="V460" s="60"/>
      <c r="W460" s="14"/>
      <c r="X460" s="60"/>
      <c r="Y460" s="14"/>
      <c r="AA460">
        <f t="shared" si="65"/>
      </c>
      <c r="AB460">
        <f t="shared" si="66"/>
      </c>
      <c r="AC460">
        <f t="shared" si="67"/>
      </c>
      <c r="AD460" t="str">
        <f t="shared" si="68"/>
        <v>8.3.2</v>
      </c>
      <c r="AE460">
        <f t="shared" si="69"/>
      </c>
      <c r="AF460">
        <f t="shared" si="70"/>
      </c>
      <c r="AG460" t="str">
        <f t="shared" si="71"/>
        <v>8.3.2</v>
      </c>
    </row>
    <row r="461" spans="1:33" ht="89.25">
      <c r="A461">
        <v>459</v>
      </c>
      <c r="B461" t="str">
        <f t="shared" si="64"/>
        <v>8</v>
      </c>
      <c r="C461" s="1" t="s">
        <v>428</v>
      </c>
      <c r="D461" s="1" t="s">
        <v>392</v>
      </c>
      <c r="E461" s="1" t="s">
        <v>162</v>
      </c>
      <c r="F461" s="2" t="s">
        <v>2078</v>
      </c>
      <c r="G461" s="2" t="s">
        <v>138</v>
      </c>
      <c r="H461" s="3" t="s">
        <v>1903</v>
      </c>
      <c r="I461" s="3" t="s">
        <v>1822</v>
      </c>
      <c r="J461" t="s">
        <v>1548</v>
      </c>
      <c r="K461" t="str">
        <f t="shared" si="63"/>
        <v>A</v>
      </c>
      <c r="L461" s="60"/>
      <c r="M461" s="14"/>
      <c r="N461" s="60" t="s">
        <v>1036</v>
      </c>
      <c r="O461" s="14" t="s">
        <v>2459</v>
      </c>
      <c r="P461" s="60"/>
      <c r="Q461" s="14"/>
      <c r="R461" s="60"/>
      <c r="T461" s="62"/>
      <c r="U461" s="63"/>
      <c r="V461" s="60"/>
      <c r="W461" s="14"/>
      <c r="X461" s="60"/>
      <c r="Y461" s="14"/>
      <c r="AA461">
        <f t="shared" si="65"/>
      </c>
      <c r="AB461">
        <f t="shared" si="66"/>
      </c>
      <c r="AC461">
        <f t="shared" si="67"/>
      </c>
      <c r="AD461" t="str">
        <f t="shared" si="68"/>
        <v>8.3.2</v>
      </c>
      <c r="AE461">
        <f t="shared" si="69"/>
      </c>
      <c r="AF461">
        <f t="shared" si="70"/>
      </c>
      <c r="AG461" t="str">
        <f t="shared" si="71"/>
        <v>8.3.2</v>
      </c>
    </row>
    <row r="462" spans="1:33" ht="63.75">
      <c r="A462">
        <v>460</v>
      </c>
      <c r="B462" t="str">
        <f t="shared" si="64"/>
        <v>8</v>
      </c>
      <c r="C462" s="1" t="s">
        <v>428</v>
      </c>
      <c r="D462" s="1" t="s">
        <v>752</v>
      </c>
      <c r="E462" s="1" t="s">
        <v>752</v>
      </c>
      <c r="F462" s="2" t="s">
        <v>2078</v>
      </c>
      <c r="G462" s="2" t="s">
        <v>138</v>
      </c>
      <c r="H462" s="3" t="s">
        <v>1904</v>
      </c>
      <c r="I462" s="3" t="s">
        <v>1822</v>
      </c>
      <c r="J462" t="s">
        <v>1548</v>
      </c>
      <c r="K462" t="str">
        <f t="shared" si="63"/>
        <v>A</v>
      </c>
      <c r="L462" s="60"/>
      <c r="M462" s="14"/>
      <c r="N462" s="60" t="s">
        <v>1036</v>
      </c>
      <c r="O462" s="14" t="s">
        <v>2459</v>
      </c>
      <c r="P462" s="60"/>
      <c r="Q462" s="14"/>
      <c r="R462" s="60"/>
      <c r="T462" s="62"/>
      <c r="U462" s="63"/>
      <c r="V462" s="60"/>
      <c r="W462" s="14"/>
      <c r="X462" s="60"/>
      <c r="Y462" s="14"/>
      <c r="AA462">
        <f t="shared" si="65"/>
      </c>
      <c r="AB462">
        <f t="shared" si="66"/>
      </c>
      <c r="AC462">
        <f t="shared" si="67"/>
      </c>
      <c r="AD462" t="str">
        <f t="shared" si="68"/>
        <v>8.3.2</v>
      </c>
      <c r="AE462">
        <f t="shared" si="69"/>
      </c>
      <c r="AF462">
        <f t="shared" si="70"/>
      </c>
      <c r="AG462" t="str">
        <f t="shared" si="71"/>
        <v>8.3.2</v>
      </c>
    </row>
    <row r="463" spans="1:33" ht="102">
      <c r="A463">
        <v>461</v>
      </c>
      <c r="B463" t="str">
        <f t="shared" si="64"/>
        <v>8</v>
      </c>
      <c r="C463" s="1" t="s">
        <v>822</v>
      </c>
      <c r="D463" s="1" t="s">
        <v>396</v>
      </c>
      <c r="E463" s="1" t="s">
        <v>166</v>
      </c>
      <c r="F463" s="2" t="s">
        <v>137</v>
      </c>
      <c r="G463" s="2" t="s">
        <v>138</v>
      </c>
      <c r="H463" s="3" t="s">
        <v>1905</v>
      </c>
      <c r="I463" s="3" t="s">
        <v>1906</v>
      </c>
      <c r="J463" t="s">
        <v>1548</v>
      </c>
      <c r="K463" t="str">
        <f t="shared" si="63"/>
        <v>A</v>
      </c>
      <c r="L463" s="60"/>
      <c r="M463" s="14"/>
      <c r="N463" s="60" t="s">
        <v>1036</v>
      </c>
      <c r="O463" s="14" t="s">
        <v>2459</v>
      </c>
      <c r="P463" s="60"/>
      <c r="Q463" s="14"/>
      <c r="R463" s="60"/>
      <c r="T463" s="62"/>
      <c r="U463" s="63"/>
      <c r="V463" s="60"/>
      <c r="W463" s="14"/>
      <c r="X463" s="60"/>
      <c r="Y463" s="14"/>
      <c r="AA463">
        <f t="shared" si="65"/>
      </c>
      <c r="AB463">
        <f t="shared" si="66"/>
      </c>
      <c r="AC463">
        <f t="shared" si="67"/>
      </c>
      <c r="AD463" t="str">
        <f t="shared" si="68"/>
        <v>8.3.3</v>
      </c>
      <c r="AE463">
        <f t="shared" si="69"/>
      </c>
      <c r="AF463">
        <f t="shared" si="70"/>
      </c>
      <c r="AG463" t="str">
        <f t="shared" si="71"/>
        <v>8.3.3</v>
      </c>
    </row>
    <row r="464" spans="1:33" ht="140.25">
      <c r="A464">
        <v>462</v>
      </c>
      <c r="B464" t="str">
        <f t="shared" si="64"/>
        <v>8</v>
      </c>
      <c r="C464" s="1" t="s">
        <v>822</v>
      </c>
      <c r="D464" s="1" t="s">
        <v>1124</v>
      </c>
      <c r="E464" s="1" t="s">
        <v>1124</v>
      </c>
      <c r="F464" s="2" t="s">
        <v>137</v>
      </c>
      <c r="G464" s="2" t="s">
        <v>138</v>
      </c>
      <c r="H464" s="3" t="s">
        <v>1907</v>
      </c>
      <c r="I464" s="3" t="s">
        <v>1908</v>
      </c>
      <c r="J464" t="s">
        <v>1548</v>
      </c>
      <c r="K464" t="str">
        <f t="shared" si="63"/>
        <v>R</v>
      </c>
      <c r="L464" s="60"/>
      <c r="M464" s="14"/>
      <c r="N464" s="60" t="s">
        <v>2469</v>
      </c>
      <c r="O464" s="14" t="s">
        <v>2532</v>
      </c>
      <c r="P464" s="60"/>
      <c r="Q464" s="14"/>
      <c r="R464" s="60"/>
      <c r="T464" s="62"/>
      <c r="U464" s="63"/>
      <c r="V464" s="60"/>
      <c r="W464" s="14"/>
      <c r="X464" s="60"/>
      <c r="Y464" s="14"/>
      <c r="AA464">
        <f t="shared" si="65"/>
      </c>
      <c r="AB464">
        <f t="shared" si="66"/>
      </c>
      <c r="AC464">
        <f t="shared" si="67"/>
      </c>
      <c r="AD464" t="str">
        <f t="shared" si="68"/>
        <v>8.3.3</v>
      </c>
      <c r="AE464">
        <f t="shared" si="69"/>
      </c>
      <c r="AF464" t="str">
        <f t="shared" si="70"/>
        <v>8.3.3</v>
      </c>
      <c r="AG464">
        <f t="shared" si="71"/>
      </c>
    </row>
    <row r="465" spans="1:33" ht="51">
      <c r="A465">
        <v>463</v>
      </c>
      <c r="B465" t="str">
        <f t="shared" si="64"/>
        <v>8</v>
      </c>
      <c r="C465" s="1" t="s">
        <v>2446</v>
      </c>
      <c r="D465" s="1" t="s">
        <v>1689</v>
      </c>
      <c r="E465" s="1" t="s">
        <v>1128</v>
      </c>
      <c r="F465" s="2" t="s">
        <v>137</v>
      </c>
      <c r="G465" s="2" t="s">
        <v>138</v>
      </c>
      <c r="H465" s="3" t="s">
        <v>1909</v>
      </c>
      <c r="I465" s="3" t="s">
        <v>1822</v>
      </c>
      <c r="J465" t="s">
        <v>1548</v>
      </c>
      <c r="K465" t="str">
        <f aca="true" t="shared" si="72" ref="K465:K528">CONCATENATE(IF((AA465&lt;&gt;""),"P",""),IF((AB465&lt;&gt;""),"R",""),IF((AC465&lt;&gt;""),"A",""),IF((AE465&lt;&gt;""),"P",""),IF((AF465&lt;&gt;""),"R",""),IF((AG465&lt;&gt;""),"A",""),IF((L465="R")*AND(M465=""),"!",""),IF((N465="R")*AND(O465=""),"!",""),IF((P465="R")*AND(Q465=""),"!",""),IF((R465="R")*AND(S465=""),"!",""),IF((T465="R")*AND(U465=""),"!",""),IF((V465="R")*AND(W465=""),"!",""),IF((X465="R")*AND(Y465=""),"!",""))</f>
        <v>A</v>
      </c>
      <c r="L465" s="60"/>
      <c r="M465" s="14"/>
      <c r="N465" s="60" t="s">
        <v>1036</v>
      </c>
      <c r="O465" s="14" t="s">
        <v>2459</v>
      </c>
      <c r="P465" s="60"/>
      <c r="Q465" s="14"/>
      <c r="R465" s="60"/>
      <c r="S465" s="14"/>
      <c r="T465" s="62"/>
      <c r="U465" s="63"/>
      <c r="V465" s="60"/>
      <c r="W465" s="14"/>
      <c r="X465" s="60"/>
      <c r="Y465" s="14"/>
      <c r="AA465">
        <f t="shared" si="65"/>
      </c>
      <c r="AB465">
        <f t="shared" si="66"/>
      </c>
      <c r="AC465">
        <f t="shared" si="67"/>
      </c>
      <c r="AD465" t="str">
        <f t="shared" si="68"/>
        <v>8.4</v>
      </c>
      <c r="AE465">
        <f t="shared" si="69"/>
      </c>
      <c r="AF465">
        <f t="shared" si="70"/>
      </c>
      <c r="AG465" t="str">
        <f t="shared" si="71"/>
        <v>8.4</v>
      </c>
    </row>
    <row r="466" spans="1:33" ht="51">
      <c r="A466">
        <v>464</v>
      </c>
      <c r="B466" t="str">
        <f t="shared" si="64"/>
        <v>8</v>
      </c>
      <c r="C466" s="1" t="s">
        <v>2446</v>
      </c>
      <c r="D466" s="1" t="s">
        <v>1689</v>
      </c>
      <c r="E466" s="1" t="s">
        <v>1128</v>
      </c>
      <c r="F466" s="2" t="s">
        <v>137</v>
      </c>
      <c r="G466" s="2" t="s">
        <v>138</v>
      </c>
      <c r="H466" s="3" t="s">
        <v>1910</v>
      </c>
      <c r="I466" s="3" t="s">
        <v>1822</v>
      </c>
      <c r="J466" t="s">
        <v>1548</v>
      </c>
      <c r="K466" t="str">
        <f t="shared" si="72"/>
        <v>A</v>
      </c>
      <c r="L466" s="60"/>
      <c r="M466" s="14"/>
      <c r="N466" s="60" t="s">
        <v>1036</v>
      </c>
      <c r="O466" s="14" t="s">
        <v>2459</v>
      </c>
      <c r="P466" s="60"/>
      <c r="Q466" s="14"/>
      <c r="R466" s="60"/>
      <c r="S466" s="14"/>
      <c r="T466" s="62"/>
      <c r="U466" s="63"/>
      <c r="V466" s="60"/>
      <c r="W466" s="14"/>
      <c r="X466" s="60"/>
      <c r="Y466" s="14"/>
      <c r="AA466">
        <f t="shared" si="65"/>
      </c>
      <c r="AB466">
        <f t="shared" si="66"/>
      </c>
      <c r="AC466">
        <f t="shared" si="67"/>
      </c>
      <c r="AD466" t="str">
        <f t="shared" si="68"/>
        <v>8.4</v>
      </c>
      <c r="AE466">
        <f t="shared" si="69"/>
      </c>
      <c r="AF466">
        <f t="shared" si="70"/>
      </c>
      <c r="AG466" t="str">
        <f t="shared" si="71"/>
        <v>8.4</v>
      </c>
    </row>
    <row r="467" spans="1:33" ht="76.5">
      <c r="A467">
        <v>465</v>
      </c>
      <c r="B467" t="str">
        <f t="shared" si="64"/>
        <v>8</v>
      </c>
      <c r="C467" s="1" t="s">
        <v>2446</v>
      </c>
      <c r="D467" s="1" t="s">
        <v>1689</v>
      </c>
      <c r="E467" s="1" t="s">
        <v>1128</v>
      </c>
      <c r="F467" s="2" t="s">
        <v>137</v>
      </c>
      <c r="G467" s="2" t="s">
        <v>138</v>
      </c>
      <c r="H467" s="3" t="s">
        <v>1911</v>
      </c>
      <c r="I467" s="3" t="s">
        <v>1822</v>
      </c>
      <c r="J467" t="s">
        <v>1548</v>
      </c>
      <c r="K467" t="str">
        <f t="shared" si="72"/>
        <v>A</v>
      </c>
      <c r="L467" s="60"/>
      <c r="M467" s="14"/>
      <c r="N467" s="60" t="s">
        <v>1036</v>
      </c>
      <c r="O467" s="14" t="s">
        <v>2459</v>
      </c>
      <c r="P467" s="60"/>
      <c r="Q467" s="14"/>
      <c r="R467" s="60"/>
      <c r="S467" s="14"/>
      <c r="T467" s="62"/>
      <c r="U467" s="63"/>
      <c r="V467" s="60"/>
      <c r="W467" s="14"/>
      <c r="X467" s="60"/>
      <c r="Y467" s="14"/>
      <c r="AA467">
        <f t="shared" si="65"/>
      </c>
      <c r="AB467">
        <f t="shared" si="66"/>
      </c>
      <c r="AC467">
        <f t="shared" si="67"/>
      </c>
      <c r="AD467" t="str">
        <f t="shared" si="68"/>
        <v>8.4</v>
      </c>
      <c r="AE467">
        <f t="shared" si="69"/>
      </c>
      <c r="AF467">
        <f t="shared" si="70"/>
      </c>
      <c r="AG467" t="str">
        <f t="shared" si="71"/>
        <v>8.4</v>
      </c>
    </row>
    <row r="468" spans="1:33" ht="114.75">
      <c r="A468">
        <v>466</v>
      </c>
      <c r="B468" t="str">
        <f t="shared" si="64"/>
        <v>8</v>
      </c>
      <c r="C468" s="1" t="s">
        <v>2446</v>
      </c>
      <c r="D468" s="1" t="s">
        <v>1689</v>
      </c>
      <c r="E468" s="1" t="s">
        <v>1128</v>
      </c>
      <c r="F468" s="2" t="s">
        <v>137</v>
      </c>
      <c r="G468" s="2" t="s">
        <v>138</v>
      </c>
      <c r="H468" s="3" t="s">
        <v>1912</v>
      </c>
      <c r="I468" s="3" t="s">
        <v>1822</v>
      </c>
      <c r="J468" t="s">
        <v>1548</v>
      </c>
      <c r="K468" t="str">
        <f t="shared" si="72"/>
        <v>A</v>
      </c>
      <c r="L468" s="60"/>
      <c r="M468" s="14"/>
      <c r="N468" s="60" t="s">
        <v>1036</v>
      </c>
      <c r="O468" s="14" t="s">
        <v>2459</v>
      </c>
      <c r="P468" s="60"/>
      <c r="Q468" s="14"/>
      <c r="R468" s="60"/>
      <c r="S468" s="14"/>
      <c r="T468" s="62"/>
      <c r="U468" s="63"/>
      <c r="V468" s="60"/>
      <c r="W468" s="14"/>
      <c r="X468" s="60"/>
      <c r="Y468" s="14"/>
      <c r="AA468">
        <f t="shared" si="65"/>
      </c>
      <c r="AB468">
        <f t="shared" si="66"/>
      </c>
      <c r="AC468">
        <f t="shared" si="67"/>
      </c>
      <c r="AD468" t="str">
        <f t="shared" si="68"/>
        <v>8.4</v>
      </c>
      <c r="AE468">
        <f t="shared" si="69"/>
      </c>
      <c r="AF468">
        <f t="shared" si="70"/>
      </c>
      <c r="AG468" t="str">
        <f t="shared" si="71"/>
        <v>8.4</v>
      </c>
    </row>
    <row r="469" spans="1:33" ht="76.5">
      <c r="A469">
        <v>467</v>
      </c>
      <c r="B469" t="str">
        <f t="shared" si="64"/>
        <v>8</v>
      </c>
      <c r="C469" s="1" t="s">
        <v>2446</v>
      </c>
      <c r="D469" s="1" t="s">
        <v>1689</v>
      </c>
      <c r="E469" s="1" t="s">
        <v>1128</v>
      </c>
      <c r="F469" s="2" t="s">
        <v>137</v>
      </c>
      <c r="G469" s="2" t="s">
        <v>138</v>
      </c>
      <c r="H469" s="3" t="s">
        <v>1913</v>
      </c>
      <c r="I469" s="3" t="s">
        <v>1822</v>
      </c>
      <c r="J469" t="s">
        <v>1548</v>
      </c>
      <c r="K469" t="str">
        <f t="shared" si="72"/>
        <v>A</v>
      </c>
      <c r="L469" s="60"/>
      <c r="M469" s="14"/>
      <c r="N469" s="60" t="s">
        <v>1036</v>
      </c>
      <c r="O469" s="14" t="s">
        <v>2459</v>
      </c>
      <c r="P469" s="60"/>
      <c r="Q469" s="14"/>
      <c r="R469" s="60"/>
      <c r="S469" s="14"/>
      <c r="T469" s="62"/>
      <c r="U469" s="63"/>
      <c r="V469" s="60"/>
      <c r="W469" s="14"/>
      <c r="X469" s="60"/>
      <c r="Y469" s="14"/>
      <c r="AA469">
        <f t="shared" si="65"/>
      </c>
      <c r="AB469">
        <f t="shared" si="66"/>
      </c>
      <c r="AC469">
        <f t="shared" si="67"/>
      </c>
      <c r="AD469" t="str">
        <f t="shared" si="68"/>
        <v>8.4</v>
      </c>
      <c r="AE469">
        <f t="shared" si="69"/>
      </c>
      <c r="AF469">
        <f t="shared" si="70"/>
      </c>
      <c r="AG469" t="str">
        <f t="shared" si="71"/>
        <v>8.4</v>
      </c>
    </row>
    <row r="470" spans="1:33" ht="76.5">
      <c r="A470">
        <v>468</v>
      </c>
      <c r="B470" t="str">
        <f t="shared" si="64"/>
        <v>8</v>
      </c>
      <c r="C470" s="1" t="s">
        <v>2446</v>
      </c>
      <c r="D470" s="1" t="s">
        <v>511</v>
      </c>
      <c r="E470" s="1" t="s">
        <v>511</v>
      </c>
      <c r="F470" s="2" t="s">
        <v>137</v>
      </c>
      <c r="G470" s="2" t="s">
        <v>138</v>
      </c>
      <c r="H470" s="3" t="s">
        <v>1914</v>
      </c>
      <c r="I470" s="3" t="s">
        <v>1822</v>
      </c>
      <c r="J470" t="s">
        <v>1548</v>
      </c>
      <c r="K470" t="str">
        <f t="shared" si="72"/>
        <v>A</v>
      </c>
      <c r="L470" s="60"/>
      <c r="M470" s="14"/>
      <c r="N470" s="60" t="s">
        <v>1036</v>
      </c>
      <c r="O470" s="14" t="s">
        <v>2459</v>
      </c>
      <c r="P470" s="60"/>
      <c r="Q470" s="14"/>
      <c r="R470" s="60"/>
      <c r="S470" s="14"/>
      <c r="T470" s="62"/>
      <c r="U470" s="63"/>
      <c r="V470" s="60"/>
      <c r="W470" s="14"/>
      <c r="X470" s="60"/>
      <c r="Y470" s="14"/>
      <c r="AA470">
        <f t="shared" si="65"/>
      </c>
      <c r="AB470">
        <f t="shared" si="66"/>
      </c>
      <c r="AC470">
        <f t="shared" si="67"/>
      </c>
      <c r="AD470" t="str">
        <f t="shared" si="68"/>
        <v>8.4</v>
      </c>
      <c r="AE470">
        <f t="shared" si="69"/>
      </c>
      <c r="AF470">
        <f t="shared" si="70"/>
      </c>
      <c r="AG470" t="str">
        <f t="shared" si="71"/>
        <v>8.4</v>
      </c>
    </row>
    <row r="471" spans="1:33" ht="76.5">
      <c r="A471">
        <v>469</v>
      </c>
      <c r="B471" t="str">
        <f t="shared" si="64"/>
        <v>8</v>
      </c>
      <c r="C471" s="1" t="s">
        <v>2446</v>
      </c>
      <c r="D471" s="1" t="s">
        <v>1202</v>
      </c>
      <c r="E471" s="1" t="s">
        <v>1202</v>
      </c>
      <c r="F471" s="2" t="s">
        <v>137</v>
      </c>
      <c r="G471" s="2" t="s">
        <v>138</v>
      </c>
      <c r="H471" s="3" t="s">
        <v>1915</v>
      </c>
      <c r="I471" s="3" t="s">
        <v>1822</v>
      </c>
      <c r="J471" t="s">
        <v>1548</v>
      </c>
      <c r="K471" t="str">
        <f t="shared" si="72"/>
        <v>R</v>
      </c>
      <c r="L471" s="60"/>
      <c r="M471" s="14"/>
      <c r="N471" s="60" t="s">
        <v>2469</v>
      </c>
      <c r="O471" s="14" t="s">
        <v>2533</v>
      </c>
      <c r="P471" s="60"/>
      <c r="Q471" s="14"/>
      <c r="R471" s="60"/>
      <c r="T471" s="62"/>
      <c r="U471" s="63"/>
      <c r="V471" s="60"/>
      <c r="W471" s="14"/>
      <c r="X471" s="60"/>
      <c r="Y471" s="14"/>
      <c r="AA471">
        <f t="shared" si="65"/>
      </c>
      <c r="AB471">
        <f t="shared" si="66"/>
      </c>
      <c r="AC471">
        <f t="shared" si="67"/>
      </c>
      <c r="AD471" t="str">
        <f t="shared" si="68"/>
        <v>8.4</v>
      </c>
      <c r="AE471">
        <f t="shared" si="69"/>
      </c>
      <c r="AF471" t="str">
        <f t="shared" si="70"/>
        <v>8.4</v>
      </c>
      <c r="AG471">
        <f t="shared" si="71"/>
      </c>
    </row>
    <row r="472" spans="1:33" ht="51">
      <c r="A472">
        <v>470</v>
      </c>
      <c r="B472" t="str">
        <f t="shared" si="64"/>
        <v>8</v>
      </c>
      <c r="C472" s="1" t="s">
        <v>2446</v>
      </c>
      <c r="D472" s="1" t="s">
        <v>514</v>
      </c>
      <c r="E472" s="1" t="s">
        <v>514</v>
      </c>
      <c r="F472" s="2" t="s">
        <v>137</v>
      </c>
      <c r="G472" s="2" t="s">
        <v>138</v>
      </c>
      <c r="H472" s="3" t="s">
        <v>1916</v>
      </c>
      <c r="I472" s="3" t="s">
        <v>1822</v>
      </c>
      <c r="J472" t="s">
        <v>1548</v>
      </c>
      <c r="K472" t="str">
        <f t="shared" si="72"/>
        <v>A</v>
      </c>
      <c r="L472" s="60"/>
      <c r="M472" s="14"/>
      <c r="N472" s="60" t="s">
        <v>1036</v>
      </c>
      <c r="O472" s="14" t="s">
        <v>2459</v>
      </c>
      <c r="P472" s="60"/>
      <c r="Q472" s="14"/>
      <c r="R472" s="60"/>
      <c r="T472" s="62"/>
      <c r="U472" s="63"/>
      <c r="V472" s="60"/>
      <c r="W472" s="14"/>
      <c r="X472" s="60"/>
      <c r="Y472" s="14"/>
      <c r="AA472">
        <f t="shared" si="65"/>
      </c>
      <c r="AB472">
        <f t="shared" si="66"/>
      </c>
      <c r="AC472">
        <f t="shared" si="67"/>
      </c>
      <c r="AD472" t="str">
        <f t="shared" si="68"/>
        <v>8.4</v>
      </c>
      <c r="AE472">
        <f t="shared" si="69"/>
      </c>
      <c r="AF472">
        <f t="shared" si="70"/>
      </c>
      <c r="AG472" t="str">
        <f t="shared" si="71"/>
        <v>8.4</v>
      </c>
    </row>
    <row r="473" spans="1:33" ht="102">
      <c r="A473">
        <v>471</v>
      </c>
      <c r="B473" t="str">
        <f t="shared" si="64"/>
        <v>8</v>
      </c>
      <c r="C473" s="1" t="s">
        <v>429</v>
      </c>
      <c r="D473" s="1" t="s">
        <v>1685</v>
      </c>
      <c r="E473" s="1" t="s">
        <v>1210</v>
      </c>
      <c r="F473" s="2" t="s">
        <v>142</v>
      </c>
      <c r="G473" s="2" t="s">
        <v>138</v>
      </c>
      <c r="H473" s="3" t="s">
        <v>2338</v>
      </c>
      <c r="I473" s="3" t="s">
        <v>2339</v>
      </c>
      <c r="J473" t="s">
        <v>1548</v>
      </c>
      <c r="K473" t="str">
        <f t="shared" si="72"/>
        <v>A</v>
      </c>
      <c r="L473" s="60"/>
      <c r="M473" s="14"/>
      <c r="N473" s="60"/>
      <c r="P473" s="60" t="s">
        <v>1036</v>
      </c>
      <c r="Q473" s="14" t="s">
        <v>2472</v>
      </c>
      <c r="R473" s="60"/>
      <c r="T473" s="62"/>
      <c r="U473" s="63"/>
      <c r="V473" s="60"/>
      <c r="X473" s="60"/>
      <c r="AA473">
        <f t="shared" si="65"/>
      </c>
      <c r="AB473">
        <f t="shared" si="66"/>
      </c>
      <c r="AC473" t="str">
        <f t="shared" si="67"/>
        <v>8.5</v>
      </c>
      <c r="AD473">
        <f t="shared" si="68"/>
      </c>
      <c r="AE473">
        <f t="shared" si="69"/>
      </c>
      <c r="AF473">
        <f t="shared" si="70"/>
      </c>
      <c r="AG473">
        <f t="shared" si="71"/>
      </c>
    </row>
    <row r="474" spans="1:33" ht="102">
      <c r="A474">
        <v>472</v>
      </c>
      <c r="B474" t="str">
        <f t="shared" si="64"/>
        <v>8</v>
      </c>
      <c r="C474" s="1" t="s">
        <v>429</v>
      </c>
      <c r="D474" s="1" t="s">
        <v>2328</v>
      </c>
      <c r="E474" s="1" t="s">
        <v>372</v>
      </c>
      <c r="F474" s="2" t="s">
        <v>137</v>
      </c>
      <c r="G474" s="2" t="s">
        <v>138</v>
      </c>
      <c r="H474" s="3" t="s">
        <v>1544</v>
      </c>
      <c r="I474" s="3" t="s">
        <v>1545</v>
      </c>
      <c r="J474" t="s">
        <v>1548</v>
      </c>
      <c r="K474" t="str">
        <f t="shared" si="72"/>
        <v>A</v>
      </c>
      <c r="L474" s="60"/>
      <c r="M474" s="14"/>
      <c r="N474" s="60" t="s">
        <v>1036</v>
      </c>
      <c r="O474" s="14" t="s">
        <v>2459</v>
      </c>
      <c r="P474" s="60"/>
      <c r="Q474" s="14"/>
      <c r="R474" s="60"/>
      <c r="T474" s="62"/>
      <c r="U474" s="63"/>
      <c r="V474" s="60"/>
      <c r="W474" s="14"/>
      <c r="X474" s="60"/>
      <c r="Y474" s="14"/>
      <c r="AA474">
        <f t="shared" si="65"/>
      </c>
      <c r="AB474">
        <f t="shared" si="66"/>
      </c>
      <c r="AC474">
        <f t="shared" si="67"/>
      </c>
      <c r="AD474" t="str">
        <f t="shared" si="68"/>
        <v>8.5</v>
      </c>
      <c r="AE474">
        <f t="shared" si="69"/>
      </c>
      <c r="AF474">
        <f t="shared" si="70"/>
      </c>
      <c r="AG474" t="str">
        <f t="shared" si="71"/>
        <v>8.5</v>
      </c>
    </row>
    <row r="475" spans="1:33" ht="76.5">
      <c r="A475">
        <v>473</v>
      </c>
      <c r="B475" t="str">
        <f t="shared" si="64"/>
        <v>8</v>
      </c>
      <c r="C475" s="1" t="s">
        <v>429</v>
      </c>
      <c r="D475" s="1" t="s">
        <v>1811</v>
      </c>
      <c r="E475" s="1" t="s">
        <v>1811</v>
      </c>
      <c r="F475" s="2" t="s">
        <v>137</v>
      </c>
      <c r="G475" s="2" t="s">
        <v>138</v>
      </c>
      <c r="H475" s="3" t="s">
        <v>1546</v>
      </c>
      <c r="I475" s="3" t="s">
        <v>1545</v>
      </c>
      <c r="J475" t="s">
        <v>1548</v>
      </c>
      <c r="K475" t="str">
        <f t="shared" si="72"/>
        <v>R</v>
      </c>
      <c r="L475" s="60"/>
      <c r="M475" s="14"/>
      <c r="N475" s="60" t="s">
        <v>2469</v>
      </c>
      <c r="O475" s="14" t="s">
        <v>2534</v>
      </c>
      <c r="P475" s="60"/>
      <c r="Q475" s="14"/>
      <c r="R475" s="60"/>
      <c r="T475" s="62"/>
      <c r="U475" s="63"/>
      <c r="V475" s="60"/>
      <c r="W475" s="14"/>
      <c r="X475" s="60"/>
      <c r="Y475" s="14"/>
      <c r="AA475">
        <f t="shared" si="65"/>
      </c>
      <c r="AB475">
        <f t="shared" si="66"/>
      </c>
      <c r="AC475">
        <f t="shared" si="67"/>
      </c>
      <c r="AD475" t="str">
        <f t="shared" si="68"/>
        <v>8.5</v>
      </c>
      <c r="AE475">
        <f t="shared" si="69"/>
      </c>
      <c r="AF475" t="str">
        <f t="shared" si="70"/>
        <v>8.5</v>
      </c>
      <c r="AG475">
        <f t="shared" si="71"/>
      </c>
    </row>
    <row r="476" spans="1:33" ht="191.25">
      <c r="A476">
        <v>474</v>
      </c>
      <c r="B476" t="str">
        <f t="shared" si="64"/>
        <v>8</v>
      </c>
      <c r="C476" s="1" t="s">
        <v>429</v>
      </c>
      <c r="D476" s="1" t="s">
        <v>559</v>
      </c>
      <c r="E476" s="1" t="s">
        <v>1005</v>
      </c>
      <c r="F476" s="2" t="s">
        <v>137</v>
      </c>
      <c r="G476" s="2" t="s">
        <v>138</v>
      </c>
      <c r="H476" s="3" t="s">
        <v>1547</v>
      </c>
      <c r="I476" s="3" t="s">
        <v>1822</v>
      </c>
      <c r="J476" t="s">
        <v>1548</v>
      </c>
      <c r="K476" t="str">
        <f t="shared" si="72"/>
        <v>A</v>
      </c>
      <c r="L476" s="60"/>
      <c r="M476" s="14"/>
      <c r="N476" s="60" t="s">
        <v>1036</v>
      </c>
      <c r="O476" s="14" t="s">
        <v>2459</v>
      </c>
      <c r="P476" s="60"/>
      <c r="Q476" s="14"/>
      <c r="R476" s="60"/>
      <c r="T476" s="62"/>
      <c r="U476" s="63"/>
      <c r="V476" s="60"/>
      <c r="W476" s="14"/>
      <c r="X476" s="60"/>
      <c r="Y476" s="14"/>
      <c r="AA476">
        <f t="shared" si="65"/>
      </c>
      <c r="AB476">
        <f t="shared" si="66"/>
      </c>
      <c r="AC476">
        <f t="shared" si="67"/>
      </c>
      <c r="AD476" t="str">
        <f t="shared" si="68"/>
        <v>8.5</v>
      </c>
      <c r="AE476">
        <f t="shared" si="69"/>
      </c>
      <c r="AF476">
        <f t="shared" si="70"/>
      </c>
      <c r="AG476" t="str">
        <f t="shared" si="71"/>
        <v>8.5</v>
      </c>
    </row>
    <row r="477" spans="1:33" ht="76.5">
      <c r="A477">
        <v>475</v>
      </c>
      <c r="B477" t="str">
        <f t="shared" si="64"/>
        <v>10</v>
      </c>
      <c r="C477" s="1" t="s">
        <v>2447</v>
      </c>
      <c r="D477" s="4" t="s">
        <v>1549</v>
      </c>
      <c r="E477" s="4" t="s">
        <v>1549</v>
      </c>
      <c r="F477" s="5" t="s">
        <v>1550</v>
      </c>
      <c r="G477" s="5" t="s">
        <v>1551</v>
      </c>
      <c r="H477" s="6" t="s">
        <v>1552</v>
      </c>
      <c r="I477" s="6" t="s">
        <v>1553</v>
      </c>
      <c r="J477" t="s">
        <v>452</v>
      </c>
      <c r="K477" t="str">
        <f t="shared" si="72"/>
        <v>A</v>
      </c>
      <c r="L477" s="60"/>
      <c r="M477" s="14"/>
      <c r="N477" s="60" t="s">
        <v>1036</v>
      </c>
      <c r="O477" s="14" t="s">
        <v>2459</v>
      </c>
      <c r="P477" s="60"/>
      <c r="Q477" s="14"/>
      <c r="R477" s="60"/>
      <c r="T477" s="62"/>
      <c r="U477" s="63"/>
      <c r="V477" s="60"/>
      <c r="W477" s="14"/>
      <c r="X477" s="60"/>
      <c r="Y477" s="14"/>
      <c r="AA477">
        <f t="shared" si="65"/>
      </c>
      <c r="AB477">
        <f t="shared" si="66"/>
      </c>
      <c r="AC477">
        <f t="shared" si="67"/>
      </c>
      <c r="AD477" t="str">
        <f t="shared" si="68"/>
        <v>10</v>
      </c>
      <c r="AE477">
        <f t="shared" si="69"/>
      </c>
      <c r="AF477">
        <f t="shared" si="70"/>
      </c>
      <c r="AG477" t="str">
        <f t="shared" si="71"/>
        <v>10</v>
      </c>
    </row>
    <row r="478" spans="1:33" ht="38.25">
      <c r="A478">
        <v>476</v>
      </c>
      <c r="B478" t="str">
        <f t="shared" si="64"/>
        <v>10</v>
      </c>
      <c r="C478" s="1" t="s">
        <v>2447</v>
      </c>
      <c r="D478" s="4" t="s">
        <v>1554</v>
      </c>
      <c r="E478" s="4" t="s">
        <v>1554</v>
      </c>
      <c r="F478" s="5" t="s">
        <v>1555</v>
      </c>
      <c r="G478" s="5" t="s">
        <v>1556</v>
      </c>
      <c r="H478" s="6" t="s">
        <v>1557</v>
      </c>
      <c r="I478" s="6" t="s">
        <v>1558</v>
      </c>
      <c r="J478" t="s">
        <v>452</v>
      </c>
      <c r="K478" t="str">
        <f t="shared" si="72"/>
        <v>A</v>
      </c>
      <c r="L478" s="60"/>
      <c r="M478" s="14"/>
      <c r="N478" s="60" t="s">
        <v>1036</v>
      </c>
      <c r="O478" t="s">
        <v>2459</v>
      </c>
      <c r="P478" s="60"/>
      <c r="Q478" s="14"/>
      <c r="R478" s="60"/>
      <c r="T478" s="62"/>
      <c r="U478" s="63"/>
      <c r="V478" s="60"/>
      <c r="X478" s="60"/>
      <c r="AA478">
        <f t="shared" si="65"/>
      </c>
      <c r="AB478">
        <f t="shared" si="66"/>
      </c>
      <c r="AC478" t="str">
        <f t="shared" si="67"/>
        <v>10</v>
      </c>
      <c r="AD478">
        <f t="shared" si="68"/>
      </c>
      <c r="AE478">
        <f t="shared" si="69"/>
      </c>
      <c r="AF478">
        <f t="shared" si="70"/>
      </c>
      <c r="AG478">
        <f t="shared" si="71"/>
      </c>
    </row>
    <row r="479" spans="1:33" ht="76.5">
      <c r="A479">
        <v>477</v>
      </c>
      <c r="B479" t="str">
        <f t="shared" si="64"/>
        <v>10</v>
      </c>
      <c r="C479" s="1" t="s">
        <v>2447</v>
      </c>
      <c r="D479" s="4" t="s">
        <v>1554</v>
      </c>
      <c r="E479" s="4" t="s">
        <v>1559</v>
      </c>
      <c r="F479" s="5" t="s">
        <v>1560</v>
      </c>
      <c r="G479" s="5" t="s">
        <v>1561</v>
      </c>
      <c r="H479" s="6" t="s">
        <v>1562</v>
      </c>
      <c r="I479" s="6" t="s">
        <v>1563</v>
      </c>
      <c r="J479" t="s">
        <v>452</v>
      </c>
      <c r="K479" t="str">
        <f t="shared" si="72"/>
        <v>R</v>
      </c>
      <c r="L479" s="60"/>
      <c r="M479" s="14"/>
      <c r="N479" s="60" t="s">
        <v>2469</v>
      </c>
      <c r="O479" s="14" t="s">
        <v>310</v>
      </c>
      <c r="P479" s="60"/>
      <c r="Q479" s="14"/>
      <c r="R479" s="60"/>
      <c r="T479" s="62"/>
      <c r="U479" s="63"/>
      <c r="V479" s="60"/>
      <c r="W479" s="14"/>
      <c r="X479" s="60"/>
      <c r="Y479" s="14"/>
      <c r="AA479">
        <f t="shared" si="65"/>
      </c>
      <c r="AB479">
        <f t="shared" si="66"/>
      </c>
      <c r="AC479">
        <f t="shared" si="67"/>
      </c>
      <c r="AD479" t="str">
        <f t="shared" si="68"/>
        <v>10</v>
      </c>
      <c r="AE479">
        <f t="shared" si="69"/>
      </c>
      <c r="AF479" t="str">
        <f t="shared" si="70"/>
        <v>10</v>
      </c>
      <c r="AG479">
        <f t="shared" si="71"/>
      </c>
    </row>
    <row r="480" spans="1:33" ht="204">
      <c r="A480">
        <v>478</v>
      </c>
      <c r="B480" t="str">
        <f t="shared" si="64"/>
        <v>10</v>
      </c>
      <c r="C480" s="1" t="s">
        <v>2447</v>
      </c>
      <c r="D480" s="4" t="s">
        <v>1554</v>
      </c>
      <c r="E480" s="4" t="s">
        <v>1564</v>
      </c>
      <c r="F480" s="5" t="s">
        <v>1565</v>
      </c>
      <c r="G480" s="5" t="s">
        <v>1566</v>
      </c>
      <c r="H480" s="6" t="s">
        <v>1567</v>
      </c>
      <c r="I480" s="6" t="s">
        <v>1568</v>
      </c>
      <c r="J480" t="s">
        <v>452</v>
      </c>
      <c r="K480" t="str">
        <f t="shared" si="72"/>
        <v>A</v>
      </c>
      <c r="L480" s="60"/>
      <c r="M480" s="14"/>
      <c r="N480" s="60" t="s">
        <v>1036</v>
      </c>
      <c r="O480" s="14" t="s">
        <v>2459</v>
      </c>
      <c r="P480" s="60"/>
      <c r="Q480" s="14"/>
      <c r="R480" s="60"/>
      <c r="T480" s="62"/>
      <c r="U480" s="63"/>
      <c r="V480" s="60"/>
      <c r="W480" s="14"/>
      <c r="X480" s="60"/>
      <c r="Y480" s="14"/>
      <c r="AA480">
        <f t="shared" si="65"/>
      </c>
      <c r="AB480">
        <f t="shared" si="66"/>
      </c>
      <c r="AC480">
        <f t="shared" si="67"/>
      </c>
      <c r="AD480" t="str">
        <f t="shared" si="68"/>
        <v>10</v>
      </c>
      <c r="AE480">
        <f t="shared" si="69"/>
      </c>
      <c r="AF480">
        <f t="shared" si="70"/>
      </c>
      <c r="AG480" t="str">
        <f t="shared" si="71"/>
        <v>10</v>
      </c>
    </row>
    <row r="481" spans="1:33" ht="127.5">
      <c r="A481">
        <v>479</v>
      </c>
      <c r="B481" t="str">
        <f t="shared" si="64"/>
        <v>10</v>
      </c>
      <c r="C481" s="1" t="s">
        <v>2447</v>
      </c>
      <c r="D481" s="4" t="s">
        <v>1554</v>
      </c>
      <c r="E481" s="4" t="s">
        <v>1569</v>
      </c>
      <c r="F481" s="5" t="s">
        <v>1570</v>
      </c>
      <c r="G481" s="5" t="s">
        <v>1571</v>
      </c>
      <c r="H481" s="6" t="s">
        <v>1572</v>
      </c>
      <c r="I481" s="6" t="s">
        <v>1573</v>
      </c>
      <c r="J481" t="s">
        <v>452</v>
      </c>
      <c r="K481" t="str">
        <f t="shared" si="72"/>
        <v>A</v>
      </c>
      <c r="L481" s="60"/>
      <c r="M481" s="14"/>
      <c r="N481" s="60" t="s">
        <v>1036</v>
      </c>
      <c r="O481" s="14" t="s">
        <v>2459</v>
      </c>
      <c r="P481" s="60"/>
      <c r="Q481" s="14"/>
      <c r="R481" s="60"/>
      <c r="T481" s="62"/>
      <c r="U481" s="63"/>
      <c r="V481" s="60"/>
      <c r="W481" s="14"/>
      <c r="X481" s="60"/>
      <c r="Y481" s="14"/>
      <c r="AA481">
        <f t="shared" si="65"/>
      </c>
      <c r="AB481">
        <f t="shared" si="66"/>
      </c>
      <c r="AC481">
        <f t="shared" si="67"/>
      </c>
      <c r="AD481" t="str">
        <f t="shared" si="68"/>
        <v>10</v>
      </c>
      <c r="AE481">
        <f t="shared" si="69"/>
      </c>
      <c r="AF481">
        <f t="shared" si="70"/>
      </c>
      <c r="AG481" t="str">
        <f t="shared" si="71"/>
        <v>10</v>
      </c>
    </row>
    <row r="482" spans="1:33" ht="76.5">
      <c r="A482">
        <v>480</v>
      </c>
      <c r="B482" t="str">
        <f t="shared" si="64"/>
        <v>10</v>
      </c>
      <c r="C482" s="1" t="s">
        <v>2447</v>
      </c>
      <c r="D482" s="4" t="s">
        <v>1554</v>
      </c>
      <c r="E482" s="4" t="s">
        <v>1574</v>
      </c>
      <c r="F482" s="5" t="s">
        <v>1575</v>
      </c>
      <c r="G482" s="5" t="s">
        <v>1576</v>
      </c>
      <c r="H482" s="6" t="s">
        <v>1577</v>
      </c>
      <c r="I482" s="6" t="s">
        <v>1578</v>
      </c>
      <c r="J482" t="s">
        <v>452</v>
      </c>
      <c r="K482" t="str">
        <f t="shared" si="72"/>
        <v>R</v>
      </c>
      <c r="L482" s="60"/>
      <c r="M482" s="14"/>
      <c r="N482" s="60" t="s">
        <v>2469</v>
      </c>
      <c r="O482" s="14" t="s">
        <v>311</v>
      </c>
      <c r="P482" s="60"/>
      <c r="Q482" s="14"/>
      <c r="R482" s="60"/>
      <c r="T482" s="62"/>
      <c r="U482" s="63"/>
      <c r="V482" s="60"/>
      <c r="W482" s="14"/>
      <c r="X482" s="60"/>
      <c r="Y482" s="14"/>
      <c r="AA482">
        <f t="shared" si="65"/>
      </c>
      <c r="AB482">
        <f t="shared" si="66"/>
      </c>
      <c r="AC482">
        <f t="shared" si="67"/>
      </c>
      <c r="AD482" t="str">
        <f t="shared" si="68"/>
        <v>10</v>
      </c>
      <c r="AE482">
        <f t="shared" si="69"/>
      </c>
      <c r="AF482" t="str">
        <f t="shared" si="70"/>
        <v>10</v>
      </c>
      <c r="AG482">
        <f t="shared" si="71"/>
      </c>
    </row>
    <row r="483" spans="1:33" ht="63.75">
      <c r="A483">
        <v>481</v>
      </c>
      <c r="B483" t="str">
        <f t="shared" si="64"/>
        <v>10</v>
      </c>
      <c r="C483" s="1" t="s">
        <v>2447</v>
      </c>
      <c r="D483" s="4" t="s">
        <v>1554</v>
      </c>
      <c r="E483" s="4" t="s">
        <v>1579</v>
      </c>
      <c r="F483" s="5" t="s">
        <v>1580</v>
      </c>
      <c r="G483" s="5" t="s">
        <v>1581</v>
      </c>
      <c r="H483" s="6" t="s">
        <v>1582</v>
      </c>
      <c r="I483" s="6" t="s">
        <v>1583</v>
      </c>
      <c r="J483" t="s">
        <v>452</v>
      </c>
      <c r="K483" t="str">
        <f t="shared" si="72"/>
        <v>R</v>
      </c>
      <c r="L483" s="60"/>
      <c r="M483" s="14"/>
      <c r="N483" s="60" t="s">
        <v>2469</v>
      </c>
      <c r="O483" s="14" t="s">
        <v>312</v>
      </c>
      <c r="P483" s="60"/>
      <c r="Q483" s="14"/>
      <c r="R483" s="60"/>
      <c r="T483" s="62"/>
      <c r="U483" s="63"/>
      <c r="V483" s="60"/>
      <c r="W483" s="14"/>
      <c r="X483" s="60"/>
      <c r="Y483" s="14"/>
      <c r="AA483">
        <f t="shared" si="65"/>
      </c>
      <c r="AB483">
        <f t="shared" si="66"/>
      </c>
      <c r="AC483">
        <f t="shared" si="67"/>
      </c>
      <c r="AD483" t="str">
        <f t="shared" si="68"/>
        <v>10</v>
      </c>
      <c r="AE483">
        <f t="shared" si="69"/>
      </c>
      <c r="AF483" t="str">
        <f t="shared" si="70"/>
        <v>10</v>
      </c>
      <c r="AG483">
        <f t="shared" si="71"/>
      </c>
    </row>
    <row r="484" spans="1:33" ht="76.5">
      <c r="A484">
        <v>482</v>
      </c>
      <c r="B484" t="str">
        <f t="shared" si="64"/>
        <v>10</v>
      </c>
      <c r="C484" s="1" t="s">
        <v>2447</v>
      </c>
      <c r="D484" s="4" t="s">
        <v>1554</v>
      </c>
      <c r="E484" s="4" t="s">
        <v>1584</v>
      </c>
      <c r="F484" s="5" t="s">
        <v>1585</v>
      </c>
      <c r="G484" s="5" t="s">
        <v>138</v>
      </c>
      <c r="H484" s="6" t="s">
        <v>1586</v>
      </c>
      <c r="I484" s="6" t="s">
        <v>1587</v>
      </c>
      <c r="J484" t="s">
        <v>452</v>
      </c>
      <c r="K484" t="str">
        <f t="shared" si="72"/>
        <v>R</v>
      </c>
      <c r="L484" s="60"/>
      <c r="M484" s="14"/>
      <c r="N484" s="60" t="s">
        <v>2469</v>
      </c>
      <c r="O484" s="14" t="s">
        <v>310</v>
      </c>
      <c r="P484" s="60"/>
      <c r="Q484" s="14"/>
      <c r="R484" s="60"/>
      <c r="T484" s="62"/>
      <c r="U484" s="63"/>
      <c r="V484" s="60"/>
      <c r="W484" s="14"/>
      <c r="X484" s="60"/>
      <c r="Y484" s="14"/>
      <c r="AA484">
        <f t="shared" si="65"/>
      </c>
      <c r="AB484">
        <f t="shared" si="66"/>
      </c>
      <c r="AC484">
        <f t="shared" si="67"/>
      </c>
      <c r="AD484" t="str">
        <f t="shared" si="68"/>
        <v>10</v>
      </c>
      <c r="AE484">
        <f t="shared" si="69"/>
      </c>
      <c r="AF484" t="str">
        <f t="shared" si="70"/>
        <v>10</v>
      </c>
      <c r="AG484">
        <f t="shared" si="71"/>
      </c>
    </row>
    <row r="485" spans="1:33" ht="204">
      <c r="A485">
        <v>483</v>
      </c>
      <c r="B485" t="str">
        <f t="shared" si="64"/>
        <v>10</v>
      </c>
      <c r="C485" s="1" t="s">
        <v>2447</v>
      </c>
      <c r="D485" s="4" t="s">
        <v>1554</v>
      </c>
      <c r="E485" s="4" t="s">
        <v>1588</v>
      </c>
      <c r="F485" s="5" t="s">
        <v>1589</v>
      </c>
      <c r="G485" s="5" t="s">
        <v>138</v>
      </c>
      <c r="H485" s="6" t="s">
        <v>1590</v>
      </c>
      <c r="I485" s="6" t="s">
        <v>1591</v>
      </c>
      <c r="J485" t="s">
        <v>452</v>
      </c>
      <c r="K485" t="str">
        <f t="shared" si="72"/>
        <v>A</v>
      </c>
      <c r="L485" s="60"/>
      <c r="M485" s="14"/>
      <c r="N485" s="60" t="s">
        <v>1036</v>
      </c>
      <c r="O485" s="14" t="s">
        <v>2459</v>
      </c>
      <c r="P485" s="60"/>
      <c r="Q485" s="14"/>
      <c r="R485" s="60"/>
      <c r="T485" s="62"/>
      <c r="U485" s="63"/>
      <c r="V485" s="60"/>
      <c r="W485" s="14"/>
      <c r="X485" s="60"/>
      <c r="Y485" s="14"/>
      <c r="AA485">
        <f t="shared" si="65"/>
      </c>
      <c r="AB485">
        <f t="shared" si="66"/>
      </c>
      <c r="AC485">
        <f t="shared" si="67"/>
      </c>
      <c r="AD485" t="str">
        <f t="shared" si="68"/>
        <v>10</v>
      </c>
      <c r="AE485">
        <f t="shared" si="69"/>
      </c>
      <c r="AF485">
        <f t="shared" si="70"/>
      </c>
      <c r="AG485" t="str">
        <f t="shared" si="71"/>
        <v>10</v>
      </c>
    </row>
    <row r="486" spans="1:33" ht="127.5">
      <c r="A486">
        <v>484</v>
      </c>
      <c r="B486" t="str">
        <f t="shared" si="64"/>
        <v>10</v>
      </c>
      <c r="C486" s="1" t="s">
        <v>2447</v>
      </c>
      <c r="D486" s="4" t="s">
        <v>1554</v>
      </c>
      <c r="E486" s="4" t="s">
        <v>1592</v>
      </c>
      <c r="F486" s="5" t="s">
        <v>1593</v>
      </c>
      <c r="G486" s="5" t="s">
        <v>138</v>
      </c>
      <c r="H486" s="6" t="s">
        <v>1594</v>
      </c>
      <c r="I486" s="6" t="s">
        <v>1595</v>
      </c>
      <c r="J486" t="s">
        <v>452</v>
      </c>
      <c r="K486" t="str">
        <f t="shared" si="72"/>
        <v>A</v>
      </c>
      <c r="L486" s="60"/>
      <c r="M486" s="14"/>
      <c r="N486" s="60" t="s">
        <v>1036</v>
      </c>
      <c r="O486" s="14" t="s">
        <v>2459</v>
      </c>
      <c r="P486" s="60"/>
      <c r="Q486" s="14"/>
      <c r="R486" s="60"/>
      <c r="T486" s="62"/>
      <c r="U486" s="63"/>
      <c r="V486" s="60"/>
      <c r="W486" s="14"/>
      <c r="X486" s="60"/>
      <c r="Y486" s="14"/>
      <c r="AA486">
        <f t="shared" si="65"/>
      </c>
      <c r="AB486">
        <f t="shared" si="66"/>
      </c>
      <c r="AC486">
        <f t="shared" si="67"/>
      </c>
      <c r="AD486" t="str">
        <f t="shared" si="68"/>
        <v>10</v>
      </c>
      <c r="AE486">
        <f t="shared" si="69"/>
      </c>
      <c r="AF486">
        <f t="shared" si="70"/>
      </c>
      <c r="AG486" t="str">
        <f t="shared" si="71"/>
        <v>10</v>
      </c>
    </row>
    <row r="487" spans="1:33" ht="76.5">
      <c r="A487">
        <v>485</v>
      </c>
      <c r="B487" t="str">
        <f t="shared" si="64"/>
        <v>10</v>
      </c>
      <c r="C487" s="1" t="s">
        <v>2447</v>
      </c>
      <c r="D487" s="4" t="s">
        <v>1554</v>
      </c>
      <c r="E487" s="4" t="s">
        <v>1596</v>
      </c>
      <c r="F487" s="5" t="s">
        <v>1597</v>
      </c>
      <c r="G487" s="5" t="s">
        <v>138</v>
      </c>
      <c r="H487" s="6" t="s">
        <v>1598</v>
      </c>
      <c r="I487" s="6" t="s">
        <v>1599</v>
      </c>
      <c r="J487" t="s">
        <v>452</v>
      </c>
      <c r="K487" t="str">
        <f t="shared" si="72"/>
        <v>R</v>
      </c>
      <c r="L487" s="60"/>
      <c r="M487" s="14"/>
      <c r="N487" s="60" t="s">
        <v>2469</v>
      </c>
      <c r="O487" s="14" t="s">
        <v>311</v>
      </c>
      <c r="P487" s="60"/>
      <c r="Q487" s="14"/>
      <c r="R487" s="60"/>
      <c r="T487" s="62"/>
      <c r="U487" s="63"/>
      <c r="V487" s="60"/>
      <c r="W487" s="14"/>
      <c r="X487" s="60"/>
      <c r="Y487" s="14"/>
      <c r="AA487">
        <f t="shared" si="65"/>
      </c>
      <c r="AB487">
        <f t="shared" si="66"/>
      </c>
      <c r="AC487">
        <f t="shared" si="67"/>
      </c>
      <c r="AD487" t="str">
        <f t="shared" si="68"/>
        <v>10</v>
      </c>
      <c r="AE487">
        <f t="shared" si="69"/>
      </c>
      <c r="AF487" t="str">
        <f t="shared" si="70"/>
        <v>10</v>
      </c>
      <c r="AG487">
        <f t="shared" si="71"/>
      </c>
    </row>
    <row r="488" spans="1:33" ht="63.75">
      <c r="A488">
        <v>486</v>
      </c>
      <c r="B488" t="str">
        <f t="shared" si="64"/>
        <v>10</v>
      </c>
      <c r="C488" s="1" t="s">
        <v>2447</v>
      </c>
      <c r="D488" s="4" t="s">
        <v>1554</v>
      </c>
      <c r="E488" s="4" t="s">
        <v>1600</v>
      </c>
      <c r="F488" s="5" t="s">
        <v>1601</v>
      </c>
      <c r="G488" s="5" t="s">
        <v>138</v>
      </c>
      <c r="H488" s="6" t="s">
        <v>1602</v>
      </c>
      <c r="I488" s="6" t="s">
        <v>1603</v>
      </c>
      <c r="J488" t="s">
        <v>452</v>
      </c>
      <c r="K488" t="str">
        <f t="shared" si="72"/>
        <v>R</v>
      </c>
      <c r="L488" s="60"/>
      <c r="M488" s="14"/>
      <c r="N488" s="60" t="s">
        <v>2469</v>
      </c>
      <c r="O488" s="14" t="s">
        <v>312</v>
      </c>
      <c r="P488" s="60"/>
      <c r="Q488" s="14"/>
      <c r="R488" s="60"/>
      <c r="T488" s="62"/>
      <c r="U488" s="63"/>
      <c r="V488" s="60"/>
      <c r="W488" s="14"/>
      <c r="X488" s="60"/>
      <c r="Y488" s="14"/>
      <c r="AA488">
        <f t="shared" si="65"/>
      </c>
      <c r="AB488">
        <f t="shared" si="66"/>
      </c>
      <c r="AC488">
        <f t="shared" si="67"/>
      </c>
      <c r="AD488" t="str">
        <f t="shared" si="68"/>
        <v>10</v>
      </c>
      <c r="AE488">
        <f t="shared" si="69"/>
      </c>
      <c r="AF488" t="str">
        <f t="shared" si="70"/>
        <v>10</v>
      </c>
      <c r="AG488">
        <f t="shared" si="71"/>
      </c>
    </row>
    <row r="489" spans="1:33" ht="153">
      <c r="A489">
        <v>487</v>
      </c>
      <c r="B489" t="str">
        <f t="shared" si="64"/>
        <v>10</v>
      </c>
      <c r="C489" s="1" t="s">
        <v>2447</v>
      </c>
      <c r="D489" s="4" t="s">
        <v>1604</v>
      </c>
      <c r="E489" s="4" t="s">
        <v>1604</v>
      </c>
      <c r="F489" s="5" t="s">
        <v>1605</v>
      </c>
      <c r="G489" s="5" t="s">
        <v>1606</v>
      </c>
      <c r="H489" s="6" t="s">
        <v>2205</v>
      </c>
      <c r="I489" s="6" t="s">
        <v>2206</v>
      </c>
      <c r="J489" t="s">
        <v>452</v>
      </c>
      <c r="K489" t="str">
        <f t="shared" si="72"/>
        <v>A</v>
      </c>
      <c r="L489" s="60"/>
      <c r="M489" s="14"/>
      <c r="N489" s="60" t="s">
        <v>1036</v>
      </c>
      <c r="O489" s="14" t="s">
        <v>2459</v>
      </c>
      <c r="P489" s="60"/>
      <c r="Q489" s="14"/>
      <c r="R489" s="60"/>
      <c r="T489" s="62"/>
      <c r="U489" s="63"/>
      <c r="V489" s="60"/>
      <c r="W489" s="14"/>
      <c r="X489" s="60"/>
      <c r="Y489" s="14"/>
      <c r="AA489">
        <f t="shared" si="65"/>
      </c>
      <c r="AB489">
        <f t="shared" si="66"/>
      </c>
      <c r="AC489">
        <f t="shared" si="67"/>
      </c>
      <c r="AD489" t="str">
        <f t="shared" si="68"/>
        <v>10</v>
      </c>
      <c r="AE489">
        <f t="shared" si="69"/>
      </c>
      <c r="AF489">
        <f t="shared" si="70"/>
      </c>
      <c r="AG489" t="str">
        <f t="shared" si="71"/>
        <v>10</v>
      </c>
    </row>
    <row r="490" spans="1:33" ht="25.5">
      <c r="A490">
        <v>488</v>
      </c>
      <c r="B490" t="str">
        <f t="shared" si="64"/>
        <v>10</v>
      </c>
      <c r="C490" s="1" t="s">
        <v>2447</v>
      </c>
      <c r="D490" s="4" t="s">
        <v>2207</v>
      </c>
      <c r="E490" s="4" t="s">
        <v>2207</v>
      </c>
      <c r="F490" s="5" t="s">
        <v>137</v>
      </c>
      <c r="G490" s="5" t="s">
        <v>2208</v>
      </c>
      <c r="H490" s="6" t="s">
        <v>2209</v>
      </c>
      <c r="I490" s="6" t="s">
        <v>2210</v>
      </c>
      <c r="J490" t="s">
        <v>452</v>
      </c>
      <c r="K490" t="str">
        <f t="shared" si="72"/>
        <v>A</v>
      </c>
      <c r="L490" s="60"/>
      <c r="M490" s="14"/>
      <c r="N490" s="60" t="s">
        <v>1036</v>
      </c>
      <c r="O490" s="14" t="s">
        <v>2459</v>
      </c>
      <c r="P490" s="60"/>
      <c r="Q490" s="14"/>
      <c r="R490" s="60"/>
      <c r="T490" s="62"/>
      <c r="U490" s="63"/>
      <c r="V490" s="60"/>
      <c r="W490" s="14"/>
      <c r="X490" s="60"/>
      <c r="Y490" s="14"/>
      <c r="AA490">
        <f t="shared" si="65"/>
      </c>
      <c r="AB490">
        <f t="shared" si="66"/>
      </c>
      <c r="AC490">
        <f t="shared" si="67"/>
      </c>
      <c r="AD490" t="str">
        <f t="shared" si="68"/>
        <v>10</v>
      </c>
      <c r="AE490">
        <f t="shared" si="69"/>
      </c>
      <c r="AF490">
        <f t="shared" si="70"/>
      </c>
      <c r="AG490" t="str">
        <f t="shared" si="71"/>
        <v>10</v>
      </c>
    </row>
    <row r="491" spans="1:33" ht="25.5">
      <c r="A491">
        <v>489</v>
      </c>
      <c r="B491" t="str">
        <f t="shared" si="64"/>
        <v>11</v>
      </c>
      <c r="C491" s="1" t="s">
        <v>2448</v>
      </c>
      <c r="D491" s="4" t="s">
        <v>2211</v>
      </c>
      <c r="E491" s="4" t="s">
        <v>2211</v>
      </c>
      <c r="F491" s="5" t="s">
        <v>2212</v>
      </c>
      <c r="G491" s="5" t="s">
        <v>2213</v>
      </c>
      <c r="H491" s="6" t="s">
        <v>2214</v>
      </c>
      <c r="I491" s="6" t="s">
        <v>2215</v>
      </c>
      <c r="J491" t="s">
        <v>452</v>
      </c>
      <c r="K491" t="str">
        <f t="shared" si="72"/>
        <v>A</v>
      </c>
      <c r="L491" s="60"/>
      <c r="M491" s="14"/>
      <c r="N491" s="60"/>
      <c r="P491" s="60"/>
      <c r="Q491" s="14"/>
      <c r="R491" s="60"/>
      <c r="T491" s="62"/>
      <c r="U491" s="63"/>
      <c r="V491" s="60" t="s">
        <v>1036</v>
      </c>
      <c r="W491" t="s">
        <v>2526</v>
      </c>
      <c r="X491" s="60"/>
      <c r="AA491">
        <f t="shared" si="65"/>
      </c>
      <c r="AB491">
        <f t="shared" si="66"/>
      </c>
      <c r="AC491" t="str">
        <f t="shared" si="67"/>
        <v>11</v>
      </c>
      <c r="AD491">
        <f t="shared" si="68"/>
      </c>
      <c r="AE491">
        <f t="shared" si="69"/>
      </c>
      <c r="AF491">
        <f t="shared" si="70"/>
      </c>
      <c r="AG491">
        <f t="shared" si="71"/>
      </c>
    </row>
    <row r="492" spans="1:33" ht="267.75">
      <c r="A492">
        <v>490</v>
      </c>
      <c r="B492" t="str">
        <f t="shared" si="64"/>
        <v>11</v>
      </c>
      <c r="C492" s="1" t="s">
        <v>2448</v>
      </c>
      <c r="D492" s="4" t="s">
        <v>2211</v>
      </c>
      <c r="E492" s="4" t="s">
        <v>2216</v>
      </c>
      <c r="F492" s="5" t="s">
        <v>2217</v>
      </c>
      <c r="G492" s="5" t="s">
        <v>2218</v>
      </c>
      <c r="H492" s="6" t="s">
        <v>2219</v>
      </c>
      <c r="I492" s="6" t="s">
        <v>2220</v>
      </c>
      <c r="J492" t="s">
        <v>452</v>
      </c>
      <c r="K492" t="str">
        <f t="shared" si="72"/>
        <v>A</v>
      </c>
      <c r="L492" s="60"/>
      <c r="M492" s="14"/>
      <c r="N492" s="60" t="s">
        <v>1036</v>
      </c>
      <c r="O492" s="14" t="s">
        <v>2459</v>
      </c>
      <c r="P492" s="60"/>
      <c r="Q492" s="14"/>
      <c r="R492" s="60"/>
      <c r="T492" s="62"/>
      <c r="U492" s="63"/>
      <c r="V492" s="60"/>
      <c r="W492" s="14"/>
      <c r="X492" s="60"/>
      <c r="Y492" s="14"/>
      <c r="AA492">
        <f t="shared" si="65"/>
      </c>
      <c r="AB492">
        <f t="shared" si="66"/>
      </c>
      <c r="AC492">
        <f t="shared" si="67"/>
      </c>
      <c r="AD492" t="str">
        <f t="shared" si="68"/>
        <v>11</v>
      </c>
      <c r="AE492">
        <f t="shared" si="69"/>
      </c>
      <c r="AF492">
        <f t="shared" si="70"/>
      </c>
      <c r="AG492" t="str">
        <f t="shared" si="71"/>
        <v>11</v>
      </c>
    </row>
    <row r="493" spans="1:33" ht="25.5">
      <c r="A493">
        <v>491</v>
      </c>
      <c r="B493" t="str">
        <f t="shared" si="64"/>
        <v>11</v>
      </c>
      <c r="C493" s="1" t="s">
        <v>2448</v>
      </c>
      <c r="D493" s="4" t="s">
        <v>2211</v>
      </c>
      <c r="E493" s="4" t="s">
        <v>2221</v>
      </c>
      <c r="F493" s="5" t="s">
        <v>137</v>
      </c>
      <c r="G493" s="5" t="s">
        <v>2222</v>
      </c>
      <c r="H493" s="6" t="s">
        <v>2223</v>
      </c>
      <c r="I493" s="6" t="s">
        <v>2224</v>
      </c>
      <c r="J493" t="s">
        <v>452</v>
      </c>
      <c r="K493" t="str">
        <f t="shared" si="72"/>
        <v>A</v>
      </c>
      <c r="L493" s="60"/>
      <c r="M493" s="14"/>
      <c r="N493" s="60" t="s">
        <v>1036</v>
      </c>
      <c r="O493" s="14" t="s">
        <v>2459</v>
      </c>
      <c r="P493" s="60"/>
      <c r="Q493" s="14"/>
      <c r="R493" s="60"/>
      <c r="T493" s="62"/>
      <c r="U493" s="63"/>
      <c r="V493" s="60"/>
      <c r="W493" s="14"/>
      <c r="X493" s="60"/>
      <c r="Y493" s="14"/>
      <c r="AA493">
        <f t="shared" si="65"/>
      </c>
      <c r="AB493">
        <f t="shared" si="66"/>
      </c>
      <c r="AC493">
        <f t="shared" si="67"/>
      </c>
      <c r="AD493" t="str">
        <f t="shared" si="68"/>
        <v>11</v>
      </c>
      <c r="AE493">
        <f t="shared" si="69"/>
      </c>
      <c r="AF493">
        <f t="shared" si="70"/>
      </c>
      <c r="AG493" t="str">
        <f t="shared" si="71"/>
        <v>11</v>
      </c>
    </row>
    <row r="494" spans="1:33" ht="38.25">
      <c r="A494">
        <v>492</v>
      </c>
      <c r="B494" t="str">
        <f t="shared" si="64"/>
        <v>11</v>
      </c>
      <c r="C494" s="1" t="s">
        <v>2448</v>
      </c>
      <c r="D494" s="4" t="s">
        <v>2225</v>
      </c>
      <c r="E494" s="4" t="s">
        <v>2225</v>
      </c>
      <c r="F494" s="5" t="s">
        <v>2226</v>
      </c>
      <c r="G494" s="5" t="s">
        <v>2227</v>
      </c>
      <c r="H494" s="6" t="s">
        <v>2228</v>
      </c>
      <c r="I494" s="6" t="s">
        <v>2229</v>
      </c>
      <c r="J494" t="s">
        <v>452</v>
      </c>
      <c r="K494" t="str">
        <f t="shared" si="72"/>
        <v>A</v>
      </c>
      <c r="L494" s="60"/>
      <c r="M494" s="14"/>
      <c r="N494" s="60" t="s">
        <v>1036</v>
      </c>
      <c r="O494" t="s">
        <v>2459</v>
      </c>
      <c r="P494" s="60"/>
      <c r="Q494" s="14"/>
      <c r="R494" s="60"/>
      <c r="T494" s="62"/>
      <c r="U494" s="63"/>
      <c r="V494" s="60"/>
      <c r="X494" s="60"/>
      <c r="AA494">
        <f t="shared" si="65"/>
      </c>
      <c r="AB494">
        <f t="shared" si="66"/>
      </c>
      <c r="AC494" t="str">
        <f t="shared" si="67"/>
        <v>11</v>
      </c>
      <c r="AD494">
        <f t="shared" si="68"/>
      </c>
      <c r="AE494">
        <f t="shared" si="69"/>
      </c>
      <c r="AF494">
        <f t="shared" si="70"/>
      </c>
      <c r="AG494">
        <f t="shared" si="71"/>
      </c>
    </row>
    <row r="495" spans="1:33" ht="25.5">
      <c r="A495">
        <v>493</v>
      </c>
      <c r="B495" t="str">
        <f t="shared" si="64"/>
        <v>11</v>
      </c>
      <c r="C495" s="1" t="s">
        <v>2448</v>
      </c>
      <c r="D495" s="4" t="s">
        <v>2225</v>
      </c>
      <c r="E495" s="4" t="s">
        <v>2230</v>
      </c>
      <c r="F495" s="5" t="s">
        <v>2231</v>
      </c>
      <c r="G495" s="5" t="s">
        <v>2232</v>
      </c>
      <c r="H495" s="6" t="s">
        <v>2055</v>
      </c>
      <c r="I495" s="6" t="s">
        <v>2056</v>
      </c>
      <c r="J495" t="s">
        <v>452</v>
      </c>
      <c r="K495" t="str">
        <f t="shared" si="72"/>
        <v>A</v>
      </c>
      <c r="L495" s="60"/>
      <c r="M495" s="14"/>
      <c r="N495" s="60"/>
      <c r="P495" s="60"/>
      <c r="Q495" s="14"/>
      <c r="R495" s="60"/>
      <c r="T495" s="62"/>
      <c r="U495" s="63"/>
      <c r="V495" s="60" t="s">
        <v>1036</v>
      </c>
      <c r="W495" t="s">
        <v>228</v>
      </c>
      <c r="X495" s="60"/>
      <c r="AA495">
        <f t="shared" si="65"/>
      </c>
      <c r="AB495">
        <f t="shared" si="66"/>
      </c>
      <c r="AC495" t="str">
        <f t="shared" si="67"/>
        <v>11</v>
      </c>
      <c r="AD495">
        <f t="shared" si="68"/>
      </c>
      <c r="AE495">
        <f t="shared" si="69"/>
      </c>
      <c r="AF495">
        <f t="shared" si="70"/>
      </c>
      <c r="AG495">
        <f t="shared" si="71"/>
      </c>
    </row>
    <row r="496" spans="1:33" ht="25.5">
      <c r="A496">
        <v>494</v>
      </c>
      <c r="B496" t="str">
        <f t="shared" si="64"/>
        <v>11</v>
      </c>
      <c r="C496" s="1" t="s">
        <v>2448</v>
      </c>
      <c r="D496" s="4" t="s">
        <v>2225</v>
      </c>
      <c r="E496" s="4" t="s">
        <v>2057</v>
      </c>
      <c r="F496" s="5" t="s">
        <v>2058</v>
      </c>
      <c r="G496" s="5" t="s">
        <v>2059</v>
      </c>
      <c r="H496" s="6" t="s">
        <v>2060</v>
      </c>
      <c r="I496" s="6" t="s">
        <v>2061</v>
      </c>
      <c r="J496" t="s">
        <v>452</v>
      </c>
      <c r="K496" t="str">
        <f t="shared" si="72"/>
        <v>A</v>
      </c>
      <c r="L496" s="60"/>
      <c r="M496" s="14"/>
      <c r="N496" s="60"/>
      <c r="P496" s="60"/>
      <c r="Q496" s="14"/>
      <c r="R496" s="60"/>
      <c r="T496" s="62"/>
      <c r="U496" s="63"/>
      <c r="V496" s="60" t="s">
        <v>1036</v>
      </c>
      <c r="W496" t="s">
        <v>228</v>
      </c>
      <c r="X496" s="60"/>
      <c r="AA496">
        <f t="shared" si="65"/>
      </c>
      <c r="AB496">
        <f t="shared" si="66"/>
      </c>
      <c r="AC496" t="str">
        <f t="shared" si="67"/>
        <v>11</v>
      </c>
      <c r="AD496">
        <f t="shared" si="68"/>
      </c>
      <c r="AE496">
        <f t="shared" si="69"/>
      </c>
      <c r="AF496">
        <f t="shared" si="70"/>
      </c>
      <c r="AG496">
        <f t="shared" si="71"/>
      </c>
    </row>
    <row r="497" spans="1:33" ht="38.25">
      <c r="A497">
        <v>495</v>
      </c>
      <c r="B497" t="str">
        <f t="shared" si="64"/>
        <v>11</v>
      </c>
      <c r="C497" s="1" t="s">
        <v>2448</v>
      </c>
      <c r="D497" s="4" t="s">
        <v>2225</v>
      </c>
      <c r="E497" s="4" t="s">
        <v>2062</v>
      </c>
      <c r="F497" s="5" t="s">
        <v>137</v>
      </c>
      <c r="G497" s="5" t="s">
        <v>2063</v>
      </c>
      <c r="H497" s="6" t="s">
        <v>2064</v>
      </c>
      <c r="I497" s="6" t="s">
        <v>2065</v>
      </c>
      <c r="J497" t="s">
        <v>452</v>
      </c>
      <c r="K497" t="str">
        <f t="shared" si="72"/>
        <v>A</v>
      </c>
      <c r="L497" s="60"/>
      <c r="M497" s="14"/>
      <c r="N497" s="60" t="s">
        <v>1036</v>
      </c>
      <c r="O497" s="14" t="s">
        <v>2459</v>
      </c>
      <c r="P497" s="60"/>
      <c r="Q497" s="14"/>
      <c r="R497" s="60"/>
      <c r="T497" s="62"/>
      <c r="U497" s="63"/>
      <c r="V497" s="60"/>
      <c r="W497" s="14"/>
      <c r="X497" s="60"/>
      <c r="Y497" s="14"/>
      <c r="AA497">
        <f t="shared" si="65"/>
      </c>
      <c r="AB497">
        <f t="shared" si="66"/>
      </c>
      <c r="AC497">
        <f t="shared" si="67"/>
      </c>
      <c r="AD497" t="str">
        <f t="shared" si="68"/>
        <v>11</v>
      </c>
      <c r="AE497">
        <f t="shared" si="69"/>
      </c>
      <c r="AF497">
        <f t="shared" si="70"/>
      </c>
      <c r="AG497" t="str">
        <f t="shared" si="71"/>
        <v>11</v>
      </c>
    </row>
    <row r="498" spans="1:33" ht="25.5">
      <c r="A498">
        <v>496</v>
      </c>
      <c r="B498" t="str">
        <f t="shared" si="64"/>
        <v>11</v>
      </c>
      <c r="C498" s="1" t="s">
        <v>2448</v>
      </c>
      <c r="D498" s="4" t="s">
        <v>2225</v>
      </c>
      <c r="E498" s="4" t="s">
        <v>2066</v>
      </c>
      <c r="F498" s="5" t="s">
        <v>137</v>
      </c>
      <c r="G498" s="5" t="s">
        <v>2067</v>
      </c>
      <c r="H498" s="6" t="s">
        <v>2068</v>
      </c>
      <c r="I498" s="6" t="s">
        <v>2069</v>
      </c>
      <c r="J498" t="s">
        <v>452</v>
      </c>
      <c r="K498" t="str">
        <f t="shared" si="72"/>
        <v>A</v>
      </c>
      <c r="L498" s="60"/>
      <c r="M498" s="14"/>
      <c r="N498" s="60" t="s">
        <v>1036</v>
      </c>
      <c r="O498" s="14" t="s">
        <v>313</v>
      </c>
      <c r="P498" s="60"/>
      <c r="Q498" s="14"/>
      <c r="R498" s="60"/>
      <c r="T498" s="62"/>
      <c r="U498" s="63"/>
      <c r="V498" s="60"/>
      <c r="W498" s="14"/>
      <c r="X498" s="60"/>
      <c r="Y498" s="14"/>
      <c r="AA498">
        <f t="shared" si="65"/>
      </c>
      <c r="AB498">
        <f t="shared" si="66"/>
      </c>
      <c r="AC498">
        <f t="shared" si="67"/>
      </c>
      <c r="AD498" t="str">
        <f t="shared" si="68"/>
        <v>11</v>
      </c>
      <c r="AE498">
        <f t="shared" si="69"/>
      </c>
      <c r="AF498">
        <f t="shared" si="70"/>
      </c>
      <c r="AG498" t="str">
        <f t="shared" si="71"/>
        <v>11</v>
      </c>
    </row>
    <row r="499" spans="1:33" ht="25.5">
      <c r="A499">
        <v>497</v>
      </c>
      <c r="B499" t="str">
        <f t="shared" si="64"/>
        <v>11</v>
      </c>
      <c r="C499" s="1" t="s">
        <v>2448</v>
      </c>
      <c r="D499" s="4" t="s">
        <v>2225</v>
      </c>
      <c r="E499" s="4" t="s">
        <v>2070</v>
      </c>
      <c r="F499" s="5" t="s">
        <v>137</v>
      </c>
      <c r="G499" s="5" t="s">
        <v>2071</v>
      </c>
      <c r="H499" s="6" t="s">
        <v>2072</v>
      </c>
      <c r="I499" s="6" t="s">
        <v>2073</v>
      </c>
      <c r="J499" t="s">
        <v>452</v>
      </c>
      <c r="K499" t="str">
        <f t="shared" si="72"/>
        <v>A</v>
      </c>
      <c r="L499" s="60"/>
      <c r="M499" s="14"/>
      <c r="N499" s="60" t="s">
        <v>1036</v>
      </c>
      <c r="O499" s="14" t="s">
        <v>313</v>
      </c>
      <c r="P499" s="60"/>
      <c r="Q499" s="14"/>
      <c r="R499" s="60"/>
      <c r="T499" s="62"/>
      <c r="U499" s="63"/>
      <c r="V499" s="60"/>
      <c r="W499" s="14"/>
      <c r="X499" s="60"/>
      <c r="Y499" s="14"/>
      <c r="AA499">
        <f t="shared" si="65"/>
      </c>
      <c r="AB499">
        <f t="shared" si="66"/>
      </c>
      <c r="AC499">
        <f t="shared" si="67"/>
      </c>
      <c r="AD499" t="str">
        <f t="shared" si="68"/>
        <v>11</v>
      </c>
      <c r="AE499">
        <f t="shared" si="69"/>
      </c>
      <c r="AF499">
        <f t="shared" si="70"/>
      </c>
      <c r="AG499" t="str">
        <f t="shared" si="71"/>
        <v>11</v>
      </c>
    </row>
    <row r="500" spans="1:33" ht="140.25">
      <c r="A500">
        <v>498</v>
      </c>
      <c r="B500" t="str">
        <f t="shared" si="64"/>
        <v>5</v>
      </c>
      <c r="C500" s="1" t="s">
        <v>2368</v>
      </c>
      <c r="D500" s="4" t="s">
        <v>2074</v>
      </c>
      <c r="E500" s="4" t="s">
        <v>2074</v>
      </c>
      <c r="F500" s="5" t="s">
        <v>142</v>
      </c>
      <c r="G500" s="5" t="s">
        <v>143</v>
      </c>
      <c r="H500" s="6" t="s">
        <v>2075</v>
      </c>
      <c r="I500" s="6" t="s">
        <v>2076</v>
      </c>
      <c r="J500" t="s">
        <v>452</v>
      </c>
      <c r="K500" t="str">
        <f t="shared" si="72"/>
        <v>A</v>
      </c>
      <c r="L500" s="60"/>
      <c r="M500" s="14"/>
      <c r="N500" s="60"/>
      <c r="P500" s="60" t="s">
        <v>1036</v>
      </c>
      <c r="Q500" s="14" t="s">
        <v>25</v>
      </c>
      <c r="R500" s="60"/>
      <c r="T500" s="62"/>
      <c r="U500" s="63"/>
      <c r="V500" s="60"/>
      <c r="X500" s="60"/>
      <c r="AA500">
        <f t="shared" si="65"/>
      </c>
      <c r="AB500">
        <f t="shared" si="66"/>
      </c>
      <c r="AC500" t="str">
        <f t="shared" si="67"/>
        <v>5</v>
      </c>
      <c r="AD500">
        <f t="shared" si="68"/>
      </c>
      <c r="AE500">
        <f t="shared" si="69"/>
      </c>
      <c r="AF500">
        <f t="shared" si="70"/>
      </c>
      <c r="AG500">
        <f t="shared" si="71"/>
      </c>
    </row>
    <row r="501" spans="1:33" ht="51">
      <c r="A501">
        <v>499</v>
      </c>
      <c r="B501" t="str">
        <f t="shared" si="64"/>
        <v>5</v>
      </c>
      <c r="C501" s="1" t="s">
        <v>1924</v>
      </c>
      <c r="D501" s="1" t="s">
        <v>2259</v>
      </c>
      <c r="E501" s="1" t="s">
        <v>2077</v>
      </c>
      <c r="F501" s="2" t="s">
        <v>2078</v>
      </c>
      <c r="G501" s="2" t="s">
        <v>2079</v>
      </c>
      <c r="H501" s="3" t="s">
        <v>2080</v>
      </c>
      <c r="I501" s="3" t="s">
        <v>2081</v>
      </c>
      <c r="J501" t="s">
        <v>452</v>
      </c>
      <c r="K501" t="str">
        <f t="shared" si="72"/>
        <v>A</v>
      </c>
      <c r="L501" s="60"/>
      <c r="M501" s="14"/>
      <c r="N501" s="60" t="s">
        <v>1036</v>
      </c>
      <c r="O501" s="14" t="s">
        <v>2459</v>
      </c>
      <c r="P501" s="60"/>
      <c r="Q501" s="14"/>
      <c r="R501" s="60"/>
      <c r="T501" s="62"/>
      <c r="U501" s="63"/>
      <c r="V501" s="60"/>
      <c r="W501" s="14"/>
      <c r="X501" s="60"/>
      <c r="Y501" s="14"/>
      <c r="AA501">
        <f t="shared" si="65"/>
      </c>
      <c r="AB501">
        <f t="shared" si="66"/>
      </c>
      <c r="AC501">
        <f t="shared" si="67"/>
      </c>
      <c r="AD501" t="str">
        <f t="shared" si="68"/>
        <v>5.9.2</v>
      </c>
      <c r="AE501">
        <f t="shared" si="69"/>
      </c>
      <c r="AF501">
        <f t="shared" si="70"/>
      </c>
      <c r="AG501" t="str">
        <f t="shared" si="71"/>
        <v>5.9.2</v>
      </c>
    </row>
    <row r="502" spans="1:33" ht="89.25">
      <c r="A502">
        <v>500</v>
      </c>
      <c r="B502" t="str">
        <f t="shared" si="64"/>
        <v>7</v>
      </c>
      <c r="C502" s="1" t="s">
        <v>1416</v>
      </c>
      <c r="D502" s="1" t="s">
        <v>2082</v>
      </c>
      <c r="E502" s="1" t="s">
        <v>2082</v>
      </c>
      <c r="F502" s="2" t="s">
        <v>2083</v>
      </c>
      <c r="G502" s="2" t="s">
        <v>2084</v>
      </c>
      <c r="H502" s="3" t="s">
        <v>2085</v>
      </c>
      <c r="I502" s="3" t="s">
        <v>2086</v>
      </c>
      <c r="J502" t="s">
        <v>452</v>
      </c>
      <c r="K502" t="str">
        <f t="shared" si="72"/>
        <v>A</v>
      </c>
      <c r="L502" s="60"/>
      <c r="M502" s="14"/>
      <c r="N502" s="60" t="s">
        <v>1036</v>
      </c>
      <c r="O502" s="14" t="s">
        <v>2459</v>
      </c>
      <c r="P502" s="60"/>
      <c r="Q502" s="14"/>
      <c r="R502" s="60"/>
      <c r="T502" s="62"/>
      <c r="U502" s="63"/>
      <c r="V502" s="60"/>
      <c r="W502" s="14"/>
      <c r="X502" s="60"/>
      <c r="Y502" s="14"/>
      <c r="AA502">
        <f t="shared" si="65"/>
      </c>
      <c r="AB502">
        <f t="shared" si="66"/>
      </c>
      <c r="AC502">
        <f t="shared" si="67"/>
      </c>
      <c r="AD502" t="str">
        <f t="shared" si="68"/>
        <v>7</v>
      </c>
      <c r="AE502">
        <f t="shared" si="69"/>
      </c>
      <c r="AF502">
        <f t="shared" si="70"/>
      </c>
      <c r="AG502" t="str">
        <f t="shared" si="71"/>
        <v>7</v>
      </c>
    </row>
    <row r="503" spans="1:33" ht="89.25">
      <c r="A503">
        <v>501</v>
      </c>
      <c r="B503" t="str">
        <f t="shared" si="64"/>
        <v>7</v>
      </c>
      <c r="C503" s="1" t="s">
        <v>1416</v>
      </c>
      <c r="D503" s="1" t="s">
        <v>2087</v>
      </c>
      <c r="E503" s="1" t="s">
        <v>2087</v>
      </c>
      <c r="F503" s="2" t="s">
        <v>2088</v>
      </c>
      <c r="G503" s="2" t="s">
        <v>2089</v>
      </c>
      <c r="H503" s="3" t="s">
        <v>2090</v>
      </c>
      <c r="I503" s="3" t="s">
        <v>2091</v>
      </c>
      <c r="J503" t="s">
        <v>452</v>
      </c>
      <c r="K503" t="str">
        <f t="shared" si="72"/>
        <v>A</v>
      </c>
      <c r="L503" s="60"/>
      <c r="M503" s="14"/>
      <c r="N503" s="60" t="s">
        <v>1036</v>
      </c>
      <c r="O503" s="14" t="s">
        <v>2459</v>
      </c>
      <c r="P503" s="60"/>
      <c r="Q503" s="14"/>
      <c r="R503" s="60"/>
      <c r="T503" s="62"/>
      <c r="U503" s="63"/>
      <c r="V503" s="60"/>
      <c r="W503" s="14"/>
      <c r="X503" s="60"/>
      <c r="Y503" s="14"/>
      <c r="AA503">
        <f t="shared" si="65"/>
      </c>
      <c r="AB503">
        <f t="shared" si="66"/>
      </c>
      <c r="AC503">
        <f t="shared" si="67"/>
      </c>
      <c r="AD503" t="str">
        <f t="shared" si="68"/>
        <v>7</v>
      </c>
      <c r="AE503">
        <f t="shared" si="69"/>
      </c>
      <c r="AF503">
        <f t="shared" si="70"/>
      </c>
      <c r="AG503" t="str">
        <f t="shared" si="71"/>
        <v>7</v>
      </c>
    </row>
    <row r="504" spans="1:33" ht="51">
      <c r="A504">
        <v>502</v>
      </c>
      <c r="B504" t="str">
        <f t="shared" si="64"/>
        <v>7</v>
      </c>
      <c r="C504" s="1" t="s">
        <v>1416</v>
      </c>
      <c r="D504" s="1" t="s">
        <v>2092</v>
      </c>
      <c r="E504" s="1" t="s">
        <v>2092</v>
      </c>
      <c r="F504" s="2" t="s">
        <v>2093</v>
      </c>
      <c r="G504" s="2" t="s">
        <v>2094</v>
      </c>
      <c r="H504" s="3" t="s">
        <v>2095</v>
      </c>
      <c r="I504" s="3" t="s">
        <v>2096</v>
      </c>
      <c r="J504" t="s">
        <v>452</v>
      </c>
      <c r="K504" t="str">
        <f t="shared" si="72"/>
        <v>A</v>
      </c>
      <c r="L504" s="60" t="s">
        <v>1036</v>
      </c>
      <c r="M504" s="14" t="s">
        <v>87</v>
      </c>
      <c r="N504" s="60"/>
      <c r="P504" s="60"/>
      <c r="Q504" s="14"/>
      <c r="R504" s="60"/>
      <c r="T504" s="62"/>
      <c r="U504" s="63"/>
      <c r="V504" s="60"/>
      <c r="X504" s="60"/>
      <c r="AA504">
        <f t="shared" si="65"/>
      </c>
      <c r="AB504">
        <f t="shared" si="66"/>
      </c>
      <c r="AC504" t="str">
        <f t="shared" si="67"/>
        <v>7</v>
      </c>
      <c r="AD504">
        <f t="shared" si="68"/>
      </c>
      <c r="AE504">
        <f t="shared" si="69"/>
      </c>
      <c r="AF504">
        <f t="shared" si="70"/>
      </c>
      <c r="AG504">
        <f t="shared" si="71"/>
      </c>
    </row>
    <row r="505" spans="1:33" ht="38.25">
      <c r="A505">
        <v>503</v>
      </c>
      <c r="B505" t="str">
        <f t="shared" si="64"/>
        <v>7</v>
      </c>
      <c r="C505" s="1" t="s">
        <v>136</v>
      </c>
      <c r="D505" s="1" t="s">
        <v>2269</v>
      </c>
      <c r="E505" s="1" t="s">
        <v>2097</v>
      </c>
      <c r="F505" s="2" t="s">
        <v>2098</v>
      </c>
      <c r="G505" s="2" t="s">
        <v>2099</v>
      </c>
      <c r="H505" s="3" t="s">
        <v>2100</v>
      </c>
      <c r="I505" s="3" t="s">
        <v>2101</v>
      </c>
      <c r="J505" t="s">
        <v>452</v>
      </c>
      <c r="K505" t="str">
        <f t="shared" si="72"/>
        <v>A</v>
      </c>
      <c r="L505" s="60" t="s">
        <v>1036</v>
      </c>
      <c r="M505" s="14" t="s">
        <v>223</v>
      </c>
      <c r="N505" s="60"/>
      <c r="P505" s="60"/>
      <c r="Q505" s="14"/>
      <c r="R505" s="60"/>
      <c r="T505" s="62"/>
      <c r="U505" s="63"/>
      <c r="V505" s="60"/>
      <c r="X505" s="60"/>
      <c r="AA505">
        <f t="shared" si="65"/>
      </c>
      <c r="AB505">
        <f t="shared" si="66"/>
      </c>
      <c r="AC505" t="str">
        <f t="shared" si="67"/>
        <v>7.3.2.9</v>
      </c>
      <c r="AD505">
        <f t="shared" si="68"/>
      </c>
      <c r="AE505">
        <f t="shared" si="69"/>
      </c>
      <c r="AF505">
        <f t="shared" si="70"/>
      </c>
      <c r="AG505">
        <f t="shared" si="71"/>
      </c>
    </row>
    <row r="506" spans="1:33" ht="38.25">
      <c r="A506">
        <v>504</v>
      </c>
      <c r="B506" t="str">
        <f t="shared" si="64"/>
        <v>7</v>
      </c>
      <c r="C506" s="1" t="s">
        <v>136</v>
      </c>
      <c r="D506" s="1" t="s">
        <v>2269</v>
      </c>
      <c r="E506" s="1" t="s">
        <v>2102</v>
      </c>
      <c r="F506" s="2" t="s">
        <v>2103</v>
      </c>
      <c r="G506" s="2" t="s">
        <v>2104</v>
      </c>
      <c r="H506" s="3" t="s">
        <v>2105</v>
      </c>
      <c r="I506" s="3" t="s">
        <v>2106</v>
      </c>
      <c r="J506" t="s">
        <v>452</v>
      </c>
      <c r="K506" t="str">
        <f t="shared" si="72"/>
        <v>A</v>
      </c>
      <c r="L506" s="60" t="s">
        <v>1036</v>
      </c>
      <c r="M506" s="14" t="s">
        <v>223</v>
      </c>
      <c r="N506" s="60"/>
      <c r="P506" s="60"/>
      <c r="Q506" s="14"/>
      <c r="R506" s="60"/>
      <c r="T506" s="62"/>
      <c r="U506" s="63"/>
      <c r="V506" s="60"/>
      <c r="X506" s="60"/>
      <c r="AA506">
        <f t="shared" si="65"/>
      </c>
      <c r="AB506">
        <f t="shared" si="66"/>
      </c>
      <c r="AC506" t="str">
        <f t="shared" si="67"/>
        <v>7.3.2.9</v>
      </c>
      <c r="AD506">
        <f t="shared" si="68"/>
      </c>
      <c r="AE506">
        <f t="shared" si="69"/>
      </c>
      <c r="AF506">
        <f t="shared" si="70"/>
      </c>
      <c r="AG506">
        <f t="shared" si="71"/>
      </c>
    </row>
    <row r="507" spans="1:33" ht="51">
      <c r="A507">
        <v>505</v>
      </c>
      <c r="B507" t="str">
        <f t="shared" si="64"/>
        <v>7</v>
      </c>
      <c r="C507" s="1" t="s">
        <v>136</v>
      </c>
      <c r="D507" s="1" t="s">
        <v>2269</v>
      </c>
      <c r="E507" s="1" t="s">
        <v>2107</v>
      </c>
      <c r="F507" s="2" t="s">
        <v>2108</v>
      </c>
      <c r="G507" s="2" t="s">
        <v>2109</v>
      </c>
      <c r="H507" s="3" t="s">
        <v>2110</v>
      </c>
      <c r="I507" s="3" t="s">
        <v>2111</v>
      </c>
      <c r="J507" t="s">
        <v>452</v>
      </c>
      <c r="K507" t="str">
        <f t="shared" si="72"/>
        <v>A</v>
      </c>
      <c r="L507" s="60" t="s">
        <v>1036</v>
      </c>
      <c r="M507" s="14" t="s">
        <v>224</v>
      </c>
      <c r="N507" s="60"/>
      <c r="P507" s="60"/>
      <c r="Q507" s="14"/>
      <c r="R507" s="60"/>
      <c r="T507" s="62"/>
      <c r="U507" s="63"/>
      <c r="V507" s="60"/>
      <c r="X507" s="60"/>
      <c r="AA507">
        <f t="shared" si="65"/>
      </c>
      <c r="AB507">
        <f t="shared" si="66"/>
      </c>
      <c r="AC507" t="str">
        <f t="shared" si="67"/>
        <v>7.3.2.9</v>
      </c>
      <c r="AD507">
        <f t="shared" si="68"/>
      </c>
      <c r="AE507">
        <f t="shared" si="69"/>
      </c>
      <c r="AF507">
        <f t="shared" si="70"/>
      </c>
      <c r="AG507">
        <f t="shared" si="71"/>
      </c>
    </row>
    <row r="508" spans="1:33" ht="102">
      <c r="A508">
        <v>506</v>
      </c>
      <c r="B508" t="str">
        <f t="shared" si="64"/>
        <v>7</v>
      </c>
      <c r="C508" s="1" t="s">
        <v>136</v>
      </c>
      <c r="D508" s="1" t="s">
        <v>2269</v>
      </c>
      <c r="E508" s="1" t="s">
        <v>2112</v>
      </c>
      <c r="F508" s="2" t="s">
        <v>2113</v>
      </c>
      <c r="G508" s="2" t="s">
        <v>2114</v>
      </c>
      <c r="H508" s="3" t="s">
        <v>1941</v>
      </c>
      <c r="I508" s="3" t="s">
        <v>1942</v>
      </c>
      <c r="J508" t="s">
        <v>452</v>
      </c>
      <c r="K508" t="str">
        <f t="shared" si="72"/>
        <v>R</v>
      </c>
      <c r="L508" s="60"/>
      <c r="M508" s="14"/>
      <c r="N508" s="60" t="s">
        <v>2469</v>
      </c>
      <c r="O508" s="14" t="s">
        <v>314</v>
      </c>
      <c r="P508" s="60"/>
      <c r="Q508" s="14"/>
      <c r="R508" s="60"/>
      <c r="T508" s="62"/>
      <c r="U508" s="63"/>
      <c r="V508" s="60"/>
      <c r="W508" s="14"/>
      <c r="X508" s="60"/>
      <c r="Y508" s="14"/>
      <c r="AA508">
        <f t="shared" si="65"/>
      </c>
      <c r="AB508">
        <f t="shared" si="66"/>
      </c>
      <c r="AC508">
        <f t="shared" si="67"/>
      </c>
      <c r="AD508" t="str">
        <f t="shared" si="68"/>
        <v>7.3.2.9</v>
      </c>
      <c r="AE508">
        <f t="shared" si="69"/>
      </c>
      <c r="AF508" t="str">
        <f t="shared" si="70"/>
        <v>7.3.2.9</v>
      </c>
      <c r="AG508">
        <f t="shared" si="71"/>
      </c>
    </row>
    <row r="509" spans="1:33" ht="127.5">
      <c r="A509">
        <v>507</v>
      </c>
      <c r="B509" t="str">
        <f t="shared" si="64"/>
        <v>8</v>
      </c>
      <c r="C509" s="1" t="s">
        <v>1943</v>
      </c>
      <c r="D509" s="1" t="s">
        <v>1943</v>
      </c>
      <c r="E509" s="1" t="s">
        <v>1943</v>
      </c>
      <c r="F509" s="2" t="s">
        <v>1944</v>
      </c>
      <c r="G509" s="2" t="s">
        <v>1945</v>
      </c>
      <c r="H509" s="3" t="s">
        <v>1146</v>
      </c>
      <c r="I509" s="3" t="s">
        <v>1147</v>
      </c>
      <c r="J509" t="s">
        <v>452</v>
      </c>
      <c r="K509" t="str">
        <f t="shared" si="72"/>
        <v>R</v>
      </c>
      <c r="L509" s="60"/>
      <c r="M509" s="14"/>
      <c r="N509" s="60" t="s">
        <v>2469</v>
      </c>
      <c r="O509" s="14" t="s">
        <v>315</v>
      </c>
      <c r="P509" s="60"/>
      <c r="Q509" s="14"/>
      <c r="R509" s="60"/>
      <c r="T509" s="62"/>
      <c r="U509" s="63"/>
      <c r="V509" s="60"/>
      <c r="W509" s="14"/>
      <c r="X509" s="60"/>
      <c r="Y509" s="14"/>
      <c r="AA509">
        <f t="shared" si="65"/>
      </c>
      <c r="AB509">
        <f t="shared" si="66"/>
      </c>
      <c r="AC509">
        <f t="shared" si="67"/>
      </c>
      <c r="AD509" t="str">
        <f t="shared" si="68"/>
        <v>8.1</v>
      </c>
      <c r="AE509">
        <f t="shared" si="69"/>
      </c>
      <c r="AF509" t="str">
        <f t="shared" si="70"/>
        <v>8.1</v>
      </c>
      <c r="AG509">
        <f t="shared" si="71"/>
      </c>
    </row>
    <row r="510" spans="1:33" ht="140.25">
      <c r="A510">
        <v>508</v>
      </c>
      <c r="B510" t="str">
        <f t="shared" si="64"/>
        <v>8</v>
      </c>
      <c r="C510" s="1" t="s">
        <v>1943</v>
      </c>
      <c r="D510" s="1" t="s">
        <v>1680</v>
      </c>
      <c r="E510" s="1" t="s">
        <v>1148</v>
      </c>
      <c r="F510" s="2" t="s">
        <v>1149</v>
      </c>
      <c r="G510" s="2" t="s">
        <v>1150</v>
      </c>
      <c r="H510" s="3" t="s">
        <v>1151</v>
      </c>
      <c r="I510" s="3" t="s">
        <v>1152</v>
      </c>
      <c r="J510" t="s">
        <v>452</v>
      </c>
      <c r="K510" t="str">
        <f t="shared" si="72"/>
        <v>A</v>
      </c>
      <c r="L510" s="60"/>
      <c r="M510" s="14"/>
      <c r="N510" s="60" t="s">
        <v>1036</v>
      </c>
      <c r="O510" s="14" t="s">
        <v>2459</v>
      </c>
      <c r="P510" s="60"/>
      <c r="Q510" s="14"/>
      <c r="R510" s="60"/>
      <c r="T510" s="62"/>
      <c r="U510" s="63"/>
      <c r="V510" s="60"/>
      <c r="W510" s="14"/>
      <c r="X510" s="60"/>
      <c r="Y510" s="14"/>
      <c r="AA510">
        <f t="shared" si="65"/>
      </c>
      <c r="AB510">
        <f t="shared" si="66"/>
      </c>
      <c r="AC510">
        <f t="shared" si="67"/>
      </c>
      <c r="AD510" t="str">
        <f t="shared" si="68"/>
        <v>8.1</v>
      </c>
      <c r="AE510">
        <f t="shared" si="69"/>
      </c>
      <c r="AF510">
        <f t="shared" si="70"/>
      </c>
      <c r="AG510" t="str">
        <f t="shared" si="71"/>
        <v>8.1</v>
      </c>
    </row>
    <row r="511" spans="1:33" ht="51">
      <c r="A511">
        <v>509</v>
      </c>
      <c r="B511" t="str">
        <f t="shared" si="64"/>
        <v>8</v>
      </c>
      <c r="C511" s="1" t="s">
        <v>1096</v>
      </c>
      <c r="D511" s="1" t="s">
        <v>1153</v>
      </c>
      <c r="E511" s="1" t="s">
        <v>1153</v>
      </c>
      <c r="F511" s="2" t="s">
        <v>1154</v>
      </c>
      <c r="G511" s="2" t="s">
        <v>1155</v>
      </c>
      <c r="H511" s="3" t="s">
        <v>1156</v>
      </c>
      <c r="I511" s="3" t="s">
        <v>1157</v>
      </c>
      <c r="J511" t="s">
        <v>452</v>
      </c>
      <c r="K511" t="str">
        <f t="shared" si="72"/>
        <v>A</v>
      </c>
      <c r="L511" s="60"/>
      <c r="M511" s="14"/>
      <c r="N511" s="60"/>
      <c r="P511" s="60"/>
      <c r="Q511" s="14"/>
      <c r="R511" s="60"/>
      <c r="T511" s="62"/>
      <c r="U511" s="63"/>
      <c r="V511" s="60" t="s">
        <v>1036</v>
      </c>
      <c r="W511" t="s">
        <v>99</v>
      </c>
      <c r="X511" s="60"/>
      <c r="AA511">
        <f t="shared" si="65"/>
      </c>
      <c r="AB511">
        <f t="shared" si="66"/>
      </c>
      <c r="AC511" t="str">
        <f t="shared" si="67"/>
        <v>8.2</v>
      </c>
      <c r="AD511">
        <f t="shared" si="68"/>
      </c>
      <c r="AE511">
        <f t="shared" si="69"/>
      </c>
      <c r="AF511">
        <f t="shared" si="70"/>
      </c>
      <c r="AG511">
        <f t="shared" si="71"/>
      </c>
    </row>
    <row r="512" spans="1:33" ht="409.5">
      <c r="A512">
        <v>510</v>
      </c>
      <c r="B512" t="str">
        <f t="shared" si="64"/>
        <v>8</v>
      </c>
      <c r="C512" s="1" t="s">
        <v>2446</v>
      </c>
      <c r="D512" s="1" t="s">
        <v>2166</v>
      </c>
      <c r="E512" s="1" t="s">
        <v>2166</v>
      </c>
      <c r="F512" s="2" t="s">
        <v>142</v>
      </c>
      <c r="G512" s="2" t="s">
        <v>143</v>
      </c>
      <c r="H512" s="3" t="s">
        <v>1158</v>
      </c>
      <c r="I512" s="3" t="s">
        <v>1159</v>
      </c>
      <c r="J512" t="s">
        <v>452</v>
      </c>
      <c r="K512" t="str">
        <f t="shared" si="72"/>
        <v>A</v>
      </c>
      <c r="L512" s="60"/>
      <c r="M512" s="14"/>
      <c r="N512" s="60"/>
      <c r="P512" s="60"/>
      <c r="Q512" s="14"/>
      <c r="R512" s="60" t="s">
        <v>1036</v>
      </c>
      <c r="S512" s="14" t="s">
        <v>46</v>
      </c>
      <c r="T512" s="62"/>
      <c r="U512" s="63"/>
      <c r="V512" s="60"/>
      <c r="X512" s="60"/>
      <c r="AA512">
        <f t="shared" si="65"/>
      </c>
      <c r="AB512">
        <f t="shared" si="66"/>
      </c>
      <c r="AC512" t="str">
        <f t="shared" si="67"/>
        <v>8.4</v>
      </c>
      <c r="AD512">
        <f t="shared" si="68"/>
      </c>
      <c r="AE512">
        <f t="shared" si="69"/>
      </c>
      <c r="AF512">
        <f t="shared" si="70"/>
      </c>
      <c r="AG512">
        <f t="shared" si="71"/>
      </c>
    </row>
    <row r="513" spans="1:33" ht="76.5">
      <c r="A513">
        <v>511</v>
      </c>
      <c r="B513" t="str">
        <f t="shared" si="64"/>
        <v>8</v>
      </c>
      <c r="C513" s="1" t="s">
        <v>2446</v>
      </c>
      <c r="D513" s="1" t="s">
        <v>1063</v>
      </c>
      <c r="E513" s="1" t="s">
        <v>1160</v>
      </c>
      <c r="F513" s="2" t="s">
        <v>1161</v>
      </c>
      <c r="G513" s="2" t="s">
        <v>1162</v>
      </c>
      <c r="H513" s="3" t="s">
        <v>1163</v>
      </c>
      <c r="I513" s="3" t="s">
        <v>1164</v>
      </c>
      <c r="J513" t="s">
        <v>452</v>
      </c>
      <c r="K513" t="str">
        <f t="shared" si="72"/>
        <v>A</v>
      </c>
      <c r="L513" s="60"/>
      <c r="M513" s="14"/>
      <c r="N513" s="60" t="s">
        <v>1036</v>
      </c>
      <c r="O513" s="14" t="s">
        <v>316</v>
      </c>
      <c r="P513" s="60"/>
      <c r="Q513" s="14"/>
      <c r="R513" s="60"/>
      <c r="S513" s="14"/>
      <c r="T513" s="62"/>
      <c r="U513" s="63"/>
      <c r="V513" s="60"/>
      <c r="W513" s="14"/>
      <c r="X513" s="60"/>
      <c r="Y513" s="14"/>
      <c r="AA513">
        <f t="shared" si="65"/>
      </c>
      <c r="AB513">
        <f t="shared" si="66"/>
      </c>
      <c r="AC513">
        <f t="shared" si="67"/>
      </c>
      <c r="AD513" t="str">
        <f t="shared" si="68"/>
        <v>8.4</v>
      </c>
      <c r="AE513">
        <f t="shared" si="69"/>
      </c>
      <c r="AF513">
        <f t="shared" si="70"/>
      </c>
      <c r="AG513" t="str">
        <f t="shared" si="71"/>
        <v>8.4</v>
      </c>
    </row>
    <row r="514" spans="1:33" ht="63.75">
      <c r="A514">
        <v>512</v>
      </c>
      <c r="B514" t="str">
        <f t="shared" si="64"/>
        <v>8</v>
      </c>
      <c r="C514" s="1" t="s">
        <v>2450</v>
      </c>
      <c r="D514" s="1" t="s">
        <v>1165</v>
      </c>
      <c r="E514" s="1" t="s">
        <v>1165</v>
      </c>
      <c r="F514" s="2" t="s">
        <v>1166</v>
      </c>
      <c r="G514" s="2" t="s">
        <v>1167</v>
      </c>
      <c r="H514" s="3" t="s">
        <v>1168</v>
      </c>
      <c r="I514" s="3" t="s">
        <v>1169</v>
      </c>
      <c r="J514" t="s">
        <v>452</v>
      </c>
      <c r="K514" t="str">
        <f t="shared" si="72"/>
        <v>R</v>
      </c>
      <c r="L514" s="60"/>
      <c r="M514" s="14"/>
      <c r="N514" s="60" t="s">
        <v>2469</v>
      </c>
      <c r="O514" s="14" t="s">
        <v>317</v>
      </c>
      <c r="P514" s="60"/>
      <c r="Q514" s="14"/>
      <c r="R514" s="60"/>
      <c r="T514" s="62"/>
      <c r="U514" s="63"/>
      <c r="V514" s="60"/>
      <c r="W514" s="14"/>
      <c r="X514" s="60"/>
      <c r="Y514" s="14"/>
      <c r="AA514">
        <f t="shared" si="65"/>
      </c>
      <c r="AB514">
        <f t="shared" si="66"/>
      </c>
      <c r="AC514">
        <f t="shared" si="67"/>
      </c>
      <c r="AD514" t="str">
        <f t="shared" si="68"/>
        <v>8.7</v>
      </c>
      <c r="AE514">
        <f t="shared" si="69"/>
      </c>
      <c r="AF514" t="str">
        <f t="shared" si="70"/>
        <v>8.7</v>
      </c>
      <c r="AG514">
        <f t="shared" si="71"/>
      </c>
    </row>
    <row r="515" spans="1:33" ht="127.5">
      <c r="A515">
        <v>513</v>
      </c>
      <c r="B515" t="str">
        <f aca="true" t="shared" si="73" ref="B515:B578">+LEFT(D515,IF(ISERR(FIND(".",D515)),1,IF(FIND(".",D515)=3,2,1)))</f>
        <v>8</v>
      </c>
      <c r="C515" s="1" t="s">
        <v>2450</v>
      </c>
      <c r="D515" s="1" t="s">
        <v>1170</v>
      </c>
      <c r="E515" s="1" t="s">
        <v>1170</v>
      </c>
      <c r="F515" s="2" t="s">
        <v>1171</v>
      </c>
      <c r="G515" s="2" t="s">
        <v>1172</v>
      </c>
      <c r="H515" s="3" t="s">
        <v>1173</v>
      </c>
      <c r="I515" s="3" t="s">
        <v>1174</v>
      </c>
      <c r="J515" t="s">
        <v>452</v>
      </c>
      <c r="K515" t="str">
        <f t="shared" si="72"/>
        <v>A</v>
      </c>
      <c r="L515" s="60"/>
      <c r="M515" s="14"/>
      <c r="N515" s="60" t="s">
        <v>1036</v>
      </c>
      <c r="O515" s="14" t="s">
        <v>318</v>
      </c>
      <c r="P515" s="60"/>
      <c r="Q515" s="14"/>
      <c r="R515" s="60"/>
      <c r="T515" s="62"/>
      <c r="U515" s="63"/>
      <c r="V515" s="60"/>
      <c r="W515" s="14"/>
      <c r="X515" s="60"/>
      <c r="Y515" s="14"/>
      <c r="AA515">
        <f t="shared" si="65"/>
      </c>
      <c r="AB515">
        <f t="shared" si="66"/>
      </c>
      <c r="AC515">
        <f t="shared" si="67"/>
      </c>
      <c r="AD515" t="str">
        <f t="shared" si="68"/>
        <v>8.7</v>
      </c>
      <c r="AE515">
        <f t="shared" si="69"/>
      </c>
      <c r="AF515">
        <f t="shared" si="70"/>
      </c>
      <c r="AG515" t="str">
        <f t="shared" si="71"/>
        <v>8.7</v>
      </c>
    </row>
    <row r="516" spans="1:33" ht="408">
      <c r="A516">
        <v>514</v>
      </c>
      <c r="B516" t="str">
        <f t="shared" si="73"/>
        <v>8</v>
      </c>
      <c r="C516" s="1" t="s">
        <v>2450</v>
      </c>
      <c r="D516" s="1" t="s">
        <v>1170</v>
      </c>
      <c r="E516" s="1" t="s">
        <v>1175</v>
      </c>
      <c r="F516" s="2" t="s">
        <v>1176</v>
      </c>
      <c r="G516" s="2" t="s">
        <v>1177</v>
      </c>
      <c r="H516" s="3" t="s">
        <v>1178</v>
      </c>
      <c r="I516" s="3" t="s">
        <v>1179</v>
      </c>
      <c r="J516" t="s">
        <v>452</v>
      </c>
      <c r="K516" t="str">
        <f t="shared" si="72"/>
        <v>A</v>
      </c>
      <c r="L516" s="60"/>
      <c r="M516" s="14"/>
      <c r="N516" s="60" t="s">
        <v>1036</v>
      </c>
      <c r="O516" s="14" t="s">
        <v>2459</v>
      </c>
      <c r="P516" s="60"/>
      <c r="Q516" s="14"/>
      <c r="R516" s="60"/>
      <c r="T516" s="62"/>
      <c r="U516" s="63"/>
      <c r="V516" s="60"/>
      <c r="W516" s="14"/>
      <c r="X516" s="60"/>
      <c r="Y516" s="14"/>
      <c r="AA516">
        <f aca="true" t="shared" si="74" ref="AA516:AA579">CONCATENATE(IF((F516="T")*AND(M516&lt;&gt;"")*AND(L516=""),C516,""),IF((F516="T")*AND(O516&lt;&gt;"")*AND(N516=""),C516,""),IF((F516="T")*AND(Q516&lt;&gt;"")*AND(P516=""),C516,""),IF((F516="T")*AND(S516&lt;&gt;"")*AND(R516=""),C516,""),IF((F516="T")*AND(U516&lt;&gt;"")*AND(T516=""),C516,""),IF((F516="T")*AND(W516&lt;&gt;"")*AND(V516=""),C516,""),IF((F516="T")*AND(Y516&lt;&gt;"")*AND(X516=""),C516,""))</f>
      </c>
      <c r="AB516">
        <f aca="true" t="shared" si="75" ref="AB516:AB579">CONCATENATE(IF((F516="T")*AND(L516="R"),C516,""),IF((F516="T")*AND(N516="R")*AND(L516=""),C516,""),IF((F516="T")*AND(P516="R")*AND(L516="")*AND(N516=""),C516,""),IF((F516="T")*AND(R516="R")*AND(L516="")*AND(N516="")*AND(P516=""),C516,""),IF((F516="T")*AND(T516="R")*AND(L516="")*AND(N516="")*AND(P516="")*AND(R516=""),C516,""),IF((F516="T")*AND(V516="R")*AND(L516="")*AND(N516="")*AND(P516="")*AND(R516="")*AND(T516=""),C516,""),IF((F516="T")*AND(X516="R")*AND(L516="")*AND(N516="")*AND(P516="")*AND(R516="")*AND(T516="")*AND(V516=""),C516,""))</f>
      </c>
      <c r="AC516">
        <f aca="true" t="shared" si="76" ref="AC516:AC579">CONCATENATE(IF((F516="T")*AND(L516="A"),C516,""),IF((F516="T")*AND(N516="A")*AND(L516=""),C516,""),IF((F516="T")*AND(P516="A")*AND(L516="")*AND(N516=""),C516,""),IF((F516="T")*AND(R516="A")*AND(L516="")*AND(N516="")*AND(P516=""),C516,""),IF((F516="T")*AND(T516="A")*AND(L516="")*AND(N516="")*AND(P516="")*AND(R516=""),C516,""),IF((F516="T")*AND(V516="A")*AND(L516="")*AND(N516="")*AND(P516="")*AND(R516="")*AND(T516=""),C516,""),IF((F516="T")*AND(X516="A")*AND(L516="")*AND(N516="")*AND(P516="")*AND(R516="")*AND(T516="")*AND(V516=""),C516,""))</f>
      </c>
      <c r="AD516" t="str">
        <f aca="true" t="shared" si="77" ref="AD516:AD579">IF(F516="E",C516,"")</f>
        <v>8.7</v>
      </c>
      <c r="AE516">
        <f aca="true" t="shared" si="78" ref="AE516:AE579">CONCATENATE(IF((F516="E")*AND(M516&lt;&gt;"")*AND(L516=""),AD516,""),IF((F516="E")*AND(O516&lt;&gt;"")*AND(N516=""),AD516,""),IF((F516="E")*AND(Q516&lt;&gt;"")*AND(P516=""),AD516,""),IF((F516="E")*AND(S516&lt;&gt;"")*AND(R516=""),AD516,""),IF((F516="E")*AND(U516&lt;&gt;"")*AND(T516=""),AD516,""),IF((F516="E")*AND(W516&lt;&gt;"")*AND(V516=""),AD516,""),IF((F516="E")*AND(Y516&lt;&gt;"")*AND(X516=""),AD516,""))</f>
      </c>
      <c r="AF516">
        <f aca="true" t="shared" si="79" ref="AF516:AF579">CONCATENATE(IF((F516="E")*AND(L516="R"),AD516,""),IF((F516="E")*AND(N516="R")*AND(L516=""),AD516,""),IF((F516="E")*AND(P516="R")*AND(N516="")*AND(L516=""),AD516,""),IF((F516="E")*AND(R516="R")*AND(L516="")*AND(N516="")*AND(P516=""),AD516,""),IF((F516="E")*AND(T516="R")*AND(L516="")*AND(N516="")*AND(P516="")*AND(R516=""),AD516,""),IF((F516="E")*AND(V516="R")*AND(L516="")*AND(N516="")*AND(P516="")*AND(R516="")*AND(T516=""),AD516,""),IF((F516="E")*AND(X516="R")*AND(L516="")*AND(N516="")*AND(P516="")*AND(R516="")*AND(T516="")*AND(V516=""),AD516,""))</f>
      </c>
      <c r="AG516" t="str">
        <f aca="true" t="shared" si="80" ref="AG516:AG579">CONCATENATE(IF((F516="E")*AND(L516="A"),AD516,""),IF((F516="E")*AND(N516="A")*AND(L516=""),AD516,""),IF((F516="E")*AND(P516="A")*AND(L516="")*AND(N516=""),AD516,""),IF((F516="E")*AND(R516="A")*AND(L516="")*AND(N516="")*AND(P516=""),AD516,""),IF((F516="E")*AND(T516="A")*AND(L516="")*AND(N516="")*AND(P516="")*AND(R516=""),AD516,""),IF((F516="E")*AND(V516="A")*AND(L516="")*AND(N516="")*AND(P516="")*AND(R516="")*AND(T516=""),AD516,""),IF((F516="E")*AND(X516="A")*AND(L516="")*AND(N516="")*AND(P516="")*AND(R516="")*AND(T516="")*AND(V516=""),AD516,""))</f>
        <v>8.7</v>
      </c>
    </row>
    <row r="517" spans="1:33" ht="76.5">
      <c r="A517">
        <v>515</v>
      </c>
      <c r="B517" t="str">
        <f t="shared" si="73"/>
        <v>8</v>
      </c>
      <c r="C517" s="1" t="s">
        <v>2450</v>
      </c>
      <c r="D517" s="1" t="s">
        <v>1170</v>
      </c>
      <c r="E517" s="1" t="s">
        <v>1180</v>
      </c>
      <c r="F517" s="2" t="s">
        <v>1181</v>
      </c>
      <c r="G517" s="2" t="s">
        <v>1182</v>
      </c>
      <c r="H517" s="3" t="s">
        <v>1183</v>
      </c>
      <c r="I517" s="3" t="s">
        <v>1184</v>
      </c>
      <c r="J517" t="s">
        <v>452</v>
      </c>
      <c r="K517" t="str">
        <f t="shared" si="72"/>
        <v>A</v>
      </c>
      <c r="L517" s="60"/>
      <c r="M517" s="14"/>
      <c r="N517" s="60" t="s">
        <v>1036</v>
      </c>
      <c r="O517" t="s">
        <v>2459</v>
      </c>
      <c r="P517" s="60"/>
      <c r="Q517" s="14"/>
      <c r="R517" s="60"/>
      <c r="T517" s="62"/>
      <c r="U517" s="63"/>
      <c r="V517" s="60"/>
      <c r="X517" s="60"/>
      <c r="AA517">
        <f t="shared" si="74"/>
      </c>
      <c r="AB517">
        <f t="shared" si="75"/>
      </c>
      <c r="AC517" t="str">
        <f t="shared" si="76"/>
        <v>8.7</v>
      </c>
      <c r="AD517">
        <f t="shared" si="77"/>
      </c>
      <c r="AE517">
        <f t="shared" si="78"/>
      </c>
      <c r="AF517">
        <f t="shared" si="79"/>
      </c>
      <c r="AG517">
        <f t="shared" si="80"/>
      </c>
    </row>
    <row r="518" spans="1:33" ht="51">
      <c r="A518">
        <v>516</v>
      </c>
      <c r="B518" t="str">
        <f t="shared" si="73"/>
        <v>8</v>
      </c>
      <c r="C518" s="1" t="s">
        <v>2450</v>
      </c>
      <c r="D518" s="1" t="s">
        <v>1170</v>
      </c>
      <c r="E518" s="1" t="s">
        <v>1185</v>
      </c>
      <c r="F518" s="2" t="s">
        <v>1186</v>
      </c>
      <c r="G518" s="2" t="s">
        <v>1187</v>
      </c>
      <c r="H518" s="3" t="s">
        <v>1188</v>
      </c>
      <c r="I518" s="3" t="s">
        <v>1189</v>
      </c>
      <c r="J518" t="s">
        <v>452</v>
      </c>
      <c r="K518" t="str">
        <f t="shared" si="72"/>
        <v>R</v>
      </c>
      <c r="L518" s="60"/>
      <c r="M518" s="14"/>
      <c r="N518" s="60" t="s">
        <v>2469</v>
      </c>
      <c r="O518" s="14" t="s">
        <v>319</v>
      </c>
      <c r="P518" s="60"/>
      <c r="Q518" s="14"/>
      <c r="R518" s="60"/>
      <c r="T518" s="62"/>
      <c r="U518" s="63"/>
      <c r="V518" s="60"/>
      <c r="W518" s="14"/>
      <c r="X518" s="60"/>
      <c r="Y518" s="14"/>
      <c r="AA518">
        <f t="shared" si="74"/>
      </c>
      <c r="AB518">
        <f t="shared" si="75"/>
      </c>
      <c r="AC518">
        <f t="shared" si="76"/>
      </c>
      <c r="AD518" t="str">
        <f t="shared" si="77"/>
        <v>8.7</v>
      </c>
      <c r="AE518">
        <f t="shared" si="78"/>
      </c>
      <c r="AF518" t="str">
        <f t="shared" si="79"/>
        <v>8.7</v>
      </c>
      <c r="AG518">
        <f t="shared" si="80"/>
      </c>
    </row>
    <row r="519" spans="1:33" ht="38.25">
      <c r="A519">
        <v>517</v>
      </c>
      <c r="B519" t="str">
        <f t="shared" si="73"/>
        <v>8</v>
      </c>
      <c r="C519" s="1" t="s">
        <v>2450</v>
      </c>
      <c r="D519" s="4" t="s">
        <v>1170</v>
      </c>
      <c r="E519" s="4" t="s">
        <v>1190</v>
      </c>
      <c r="F519" s="5" t="s">
        <v>1191</v>
      </c>
      <c r="G519" s="5" t="s">
        <v>1192</v>
      </c>
      <c r="H519" s="6" t="s">
        <v>1193</v>
      </c>
      <c r="I519" s="6" t="s">
        <v>1194</v>
      </c>
      <c r="J519" t="s">
        <v>452</v>
      </c>
      <c r="K519" t="str">
        <f t="shared" si="72"/>
        <v>A</v>
      </c>
      <c r="L519" s="60"/>
      <c r="M519" s="14"/>
      <c r="N519" s="60" t="s">
        <v>1036</v>
      </c>
      <c r="O519" t="s">
        <v>2459</v>
      </c>
      <c r="P519" s="60"/>
      <c r="Q519" s="14"/>
      <c r="R519" s="60"/>
      <c r="T519" s="62"/>
      <c r="U519" s="63"/>
      <c r="V519" s="60"/>
      <c r="X519" s="60"/>
      <c r="AA519">
        <f t="shared" si="74"/>
      </c>
      <c r="AB519">
        <f t="shared" si="75"/>
      </c>
      <c r="AC519" t="str">
        <f t="shared" si="76"/>
        <v>8.7</v>
      </c>
      <c r="AD519">
        <f t="shared" si="77"/>
      </c>
      <c r="AE519">
        <f t="shared" si="78"/>
      </c>
      <c r="AF519">
        <f t="shared" si="79"/>
      </c>
      <c r="AG519">
        <f t="shared" si="80"/>
      </c>
    </row>
    <row r="520" spans="1:33" ht="38.25">
      <c r="A520">
        <v>518</v>
      </c>
      <c r="B520" t="str">
        <f t="shared" si="73"/>
        <v>8</v>
      </c>
      <c r="C520" s="1" t="s">
        <v>2450</v>
      </c>
      <c r="D520" s="1" t="s">
        <v>1170</v>
      </c>
      <c r="E520" s="1" t="s">
        <v>1195</v>
      </c>
      <c r="F520" s="2" t="s">
        <v>1196</v>
      </c>
      <c r="G520" s="2" t="s">
        <v>345</v>
      </c>
      <c r="H520" s="3" t="s">
        <v>346</v>
      </c>
      <c r="I520" s="3" t="s">
        <v>347</v>
      </c>
      <c r="J520" t="s">
        <v>452</v>
      </c>
      <c r="K520" t="str">
        <f t="shared" si="72"/>
        <v>A</v>
      </c>
      <c r="L520" s="60"/>
      <c r="M520" s="14"/>
      <c r="N520" s="60" t="s">
        <v>1036</v>
      </c>
      <c r="O520" s="14" t="s">
        <v>2459</v>
      </c>
      <c r="P520" s="60"/>
      <c r="Q520" s="14"/>
      <c r="R520" s="60"/>
      <c r="T520" s="62"/>
      <c r="U520" s="63"/>
      <c r="V520" s="60"/>
      <c r="W520" s="14"/>
      <c r="X520" s="60"/>
      <c r="Y520" s="14"/>
      <c r="AA520">
        <f t="shared" si="74"/>
      </c>
      <c r="AB520">
        <f t="shared" si="75"/>
      </c>
      <c r="AC520">
        <f t="shared" si="76"/>
      </c>
      <c r="AD520" t="str">
        <f t="shared" si="77"/>
        <v>8.7</v>
      </c>
      <c r="AE520">
        <f t="shared" si="78"/>
      </c>
      <c r="AF520">
        <f t="shared" si="79"/>
      </c>
      <c r="AG520" t="str">
        <f t="shared" si="80"/>
        <v>8.7</v>
      </c>
    </row>
    <row r="521" spans="1:33" ht="127.5">
      <c r="A521">
        <v>519</v>
      </c>
      <c r="B521" t="str">
        <f t="shared" si="73"/>
        <v>8</v>
      </c>
      <c r="C521" s="1" t="s">
        <v>2450</v>
      </c>
      <c r="D521" s="1" t="s">
        <v>1170</v>
      </c>
      <c r="E521" s="1" t="s">
        <v>1170</v>
      </c>
      <c r="F521" s="2" t="s">
        <v>142</v>
      </c>
      <c r="G521" s="2" t="s">
        <v>138</v>
      </c>
      <c r="H521" s="3" t="s">
        <v>348</v>
      </c>
      <c r="I521" s="3" t="s">
        <v>349</v>
      </c>
      <c r="J521" t="s">
        <v>452</v>
      </c>
      <c r="K521" t="str">
        <f t="shared" si="72"/>
        <v>A</v>
      </c>
      <c r="L521" s="60"/>
      <c r="M521" s="14"/>
      <c r="N521" s="60" t="s">
        <v>1036</v>
      </c>
      <c r="O521" t="s">
        <v>2459</v>
      </c>
      <c r="P521" s="60"/>
      <c r="Q521" s="14"/>
      <c r="R521" s="60"/>
      <c r="T521" s="62"/>
      <c r="U521" s="63"/>
      <c r="V521" s="60"/>
      <c r="X521" s="60"/>
      <c r="AA521">
        <f t="shared" si="74"/>
      </c>
      <c r="AB521">
        <f t="shared" si="75"/>
      </c>
      <c r="AC521" t="str">
        <f t="shared" si="76"/>
        <v>8.7</v>
      </c>
      <c r="AD521">
        <f t="shared" si="77"/>
      </c>
      <c r="AE521">
        <f t="shared" si="78"/>
      </c>
      <c r="AF521">
        <f t="shared" si="79"/>
      </c>
      <c r="AG521">
        <f t="shared" si="80"/>
      </c>
    </row>
    <row r="522" spans="1:33" ht="63.75">
      <c r="A522">
        <v>520</v>
      </c>
      <c r="B522" t="str">
        <f t="shared" si="73"/>
        <v>8</v>
      </c>
      <c r="C522" s="1" t="s">
        <v>2450</v>
      </c>
      <c r="D522" s="1" t="s">
        <v>1722</v>
      </c>
      <c r="E522" s="1" t="s">
        <v>350</v>
      </c>
      <c r="F522" s="2" t="s">
        <v>351</v>
      </c>
      <c r="G522" s="2" t="s">
        <v>352</v>
      </c>
      <c r="H522" s="3" t="s">
        <v>1720</v>
      </c>
      <c r="I522" s="3" t="s">
        <v>1721</v>
      </c>
      <c r="J522" t="s">
        <v>452</v>
      </c>
      <c r="K522" t="str">
        <f t="shared" si="72"/>
        <v>R</v>
      </c>
      <c r="L522" s="60"/>
      <c r="M522" s="14"/>
      <c r="N522" s="60" t="s">
        <v>2469</v>
      </c>
      <c r="O522" s="14" t="s">
        <v>2545</v>
      </c>
      <c r="P522" s="60"/>
      <c r="Q522" s="14"/>
      <c r="R522" s="60"/>
      <c r="T522" s="62"/>
      <c r="U522" s="63"/>
      <c r="V522" s="60"/>
      <c r="W522" s="14"/>
      <c r="X522" s="60"/>
      <c r="Y522" s="14"/>
      <c r="AA522">
        <f t="shared" si="74"/>
      </c>
      <c r="AB522">
        <f t="shared" si="75"/>
      </c>
      <c r="AC522">
        <f t="shared" si="76"/>
      </c>
      <c r="AD522" t="str">
        <f t="shared" si="77"/>
        <v>8.7</v>
      </c>
      <c r="AE522">
        <f t="shared" si="78"/>
      </c>
      <c r="AF522" t="str">
        <f t="shared" si="79"/>
        <v>8.7</v>
      </c>
      <c r="AG522">
        <f t="shared" si="80"/>
      </c>
    </row>
    <row r="523" spans="1:33" ht="89.25">
      <c r="A523">
        <v>521</v>
      </c>
      <c r="B523" t="str">
        <f t="shared" si="73"/>
        <v>8</v>
      </c>
      <c r="C523" s="1" t="s">
        <v>2450</v>
      </c>
      <c r="D523" s="1" t="s">
        <v>1722</v>
      </c>
      <c r="E523" s="1" t="s">
        <v>1722</v>
      </c>
      <c r="F523" s="2" t="s">
        <v>1723</v>
      </c>
      <c r="G523" s="2" t="s">
        <v>1724</v>
      </c>
      <c r="H523" s="3" t="s">
        <v>1725</v>
      </c>
      <c r="I523" s="3" t="s">
        <v>1726</v>
      </c>
      <c r="J523" t="s">
        <v>452</v>
      </c>
      <c r="K523" t="str">
        <f t="shared" si="72"/>
        <v>R</v>
      </c>
      <c r="L523" s="60"/>
      <c r="M523" s="14"/>
      <c r="N523" s="60" t="s">
        <v>2469</v>
      </c>
      <c r="O523" s="14" t="s">
        <v>320</v>
      </c>
      <c r="P523" s="60"/>
      <c r="Q523" s="14"/>
      <c r="R523" s="60"/>
      <c r="T523" s="62"/>
      <c r="U523" s="63"/>
      <c r="V523" s="60"/>
      <c r="W523" s="14"/>
      <c r="X523" s="60"/>
      <c r="Y523" s="14"/>
      <c r="AA523">
        <f t="shared" si="74"/>
      </c>
      <c r="AB523">
        <f t="shared" si="75"/>
      </c>
      <c r="AC523">
        <f t="shared" si="76"/>
      </c>
      <c r="AD523" t="str">
        <f t="shared" si="77"/>
        <v>8.7</v>
      </c>
      <c r="AE523">
        <f t="shared" si="78"/>
      </c>
      <c r="AF523" t="str">
        <f t="shared" si="79"/>
        <v>8.7</v>
      </c>
      <c r="AG523">
        <f t="shared" si="80"/>
      </c>
    </row>
    <row r="524" spans="1:33" ht="102">
      <c r="A524">
        <v>522</v>
      </c>
      <c r="B524" t="str">
        <f t="shared" si="73"/>
        <v>8</v>
      </c>
      <c r="C524" s="1" t="s">
        <v>2450</v>
      </c>
      <c r="D524" s="1" t="s">
        <v>1722</v>
      </c>
      <c r="E524" s="1" t="s">
        <v>1727</v>
      </c>
      <c r="F524" s="2" t="s">
        <v>1728</v>
      </c>
      <c r="G524" s="2" t="s">
        <v>1729</v>
      </c>
      <c r="H524" s="3" t="s">
        <v>1730</v>
      </c>
      <c r="I524" s="3" t="s">
        <v>1731</v>
      </c>
      <c r="J524" t="s">
        <v>452</v>
      </c>
      <c r="K524" t="str">
        <f t="shared" si="72"/>
        <v>R</v>
      </c>
      <c r="L524" s="60"/>
      <c r="M524" s="14"/>
      <c r="N524" s="60" t="s">
        <v>2469</v>
      </c>
      <c r="O524" s="14" t="s">
        <v>320</v>
      </c>
      <c r="P524" s="60"/>
      <c r="Q524" s="14"/>
      <c r="R524" s="60"/>
      <c r="T524" s="62"/>
      <c r="U524" s="63"/>
      <c r="V524" s="60"/>
      <c r="W524" s="14"/>
      <c r="X524" s="60"/>
      <c r="Y524" s="14"/>
      <c r="AA524">
        <f t="shared" si="74"/>
      </c>
      <c r="AB524">
        <f t="shared" si="75"/>
      </c>
      <c r="AC524">
        <f t="shared" si="76"/>
      </c>
      <c r="AD524" t="str">
        <f t="shared" si="77"/>
        <v>8.7</v>
      </c>
      <c r="AE524">
        <f t="shared" si="78"/>
      </c>
      <c r="AF524" t="str">
        <f t="shared" si="79"/>
        <v>8.7</v>
      </c>
      <c r="AG524">
        <f t="shared" si="80"/>
      </c>
    </row>
    <row r="525" spans="1:33" ht="38.25">
      <c r="A525">
        <v>523</v>
      </c>
      <c r="B525" t="str">
        <f t="shared" si="73"/>
        <v>8</v>
      </c>
      <c r="C525" s="1" t="s">
        <v>2450</v>
      </c>
      <c r="D525" s="1" t="s">
        <v>1722</v>
      </c>
      <c r="E525" s="1" t="s">
        <v>1732</v>
      </c>
      <c r="F525" s="2" t="s">
        <v>1733</v>
      </c>
      <c r="G525" s="2" t="s">
        <v>1734</v>
      </c>
      <c r="H525" s="3" t="s">
        <v>1735</v>
      </c>
      <c r="I525" s="3" t="s">
        <v>1736</v>
      </c>
      <c r="J525" t="s">
        <v>452</v>
      </c>
      <c r="K525" t="str">
        <f t="shared" si="72"/>
        <v>A</v>
      </c>
      <c r="L525" s="60"/>
      <c r="M525" s="14"/>
      <c r="N525" s="60" t="s">
        <v>1036</v>
      </c>
      <c r="O525" s="14" t="s">
        <v>2459</v>
      </c>
      <c r="P525" s="60"/>
      <c r="Q525" s="14"/>
      <c r="R525" s="60"/>
      <c r="T525" s="62"/>
      <c r="U525" s="63"/>
      <c r="V525" s="60"/>
      <c r="W525" s="14"/>
      <c r="X525" s="60"/>
      <c r="Y525" s="14"/>
      <c r="AA525">
        <f t="shared" si="74"/>
      </c>
      <c r="AB525">
        <f t="shared" si="75"/>
      </c>
      <c r="AC525">
        <f t="shared" si="76"/>
      </c>
      <c r="AD525" t="str">
        <f t="shared" si="77"/>
        <v>8.7</v>
      </c>
      <c r="AE525">
        <f t="shared" si="78"/>
      </c>
      <c r="AF525">
        <f t="shared" si="79"/>
      </c>
      <c r="AG525" t="str">
        <f t="shared" si="80"/>
        <v>8.7</v>
      </c>
    </row>
    <row r="526" spans="1:33" ht="51">
      <c r="A526">
        <v>524</v>
      </c>
      <c r="B526" t="str">
        <f t="shared" si="73"/>
        <v>8</v>
      </c>
      <c r="C526" s="1" t="s">
        <v>2450</v>
      </c>
      <c r="D526" s="1" t="s">
        <v>1722</v>
      </c>
      <c r="E526" s="1" t="s">
        <v>1737</v>
      </c>
      <c r="F526" s="2" t="s">
        <v>1738</v>
      </c>
      <c r="G526" s="2" t="s">
        <v>1739</v>
      </c>
      <c r="H526" s="3" t="s">
        <v>1740</v>
      </c>
      <c r="I526" s="3" t="s">
        <v>1741</v>
      </c>
      <c r="J526" t="s">
        <v>452</v>
      </c>
      <c r="K526" t="str">
        <f t="shared" si="72"/>
        <v>R</v>
      </c>
      <c r="L526" s="60"/>
      <c r="M526" s="14"/>
      <c r="N526" s="60" t="s">
        <v>2469</v>
      </c>
      <c r="O526" s="14" t="s">
        <v>321</v>
      </c>
      <c r="P526" s="60"/>
      <c r="Q526" s="14"/>
      <c r="R526" s="60"/>
      <c r="T526" s="62"/>
      <c r="U526" s="63"/>
      <c r="V526" s="60"/>
      <c r="W526" s="14"/>
      <c r="X526" s="60"/>
      <c r="Y526" s="14"/>
      <c r="AA526">
        <f t="shared" si="74"/>
      </c>
      <c r="AB526">
        <f t="shared" si="75"/>
      </c>
      <c r="AC526">
        <f t="shared" si="76"/>
      </c>
      <c r="AD526" t="str">
        <f t="shared" si="77"/>
        <v>8.7</v>
      </c>
      <c r="AE526">
        <f t="shared" si="78"/>
      </c>
      <c r="AF526" t="str">
        <f t="shared" si="79"/>
        <v>8.7</v>
      </c>
      <c r="AG526">
        <f t="shared" si="80"/>
      </c>
    </row>
    <row r="527" spans="1:33" ht="63.75">
      <c r="A527">
        <v>525</v>
      </c>
      <c r="B527" t="str">
        <f t="shared" si="73"/>
        <v>8</v>
      </c>
      <c r="C527" s="1" t="s">
        <v>2450</v>
      </c>
      <c r="D527" s="1" t="s">
        <v>1742</v>
      </c>
      <c r="E527" s="1" t="s">
        <v>1742</v>
      </c>
      <c r="F527" s="2" t="s">
        <v>1743</v>
      </c>
      <c r="G527" s="2" t="s">
        <v>1744</v>
      </c>
      <c r="H527" s="3" t="s">
        <v>1745</v>
      </c>
      <c r="I527" s="3" t="s">
        <v>1746</v>
      </c>
      <c r="J527" t="s">
        <v>452</v>
      </c>
      <c r="K527" t="str">
        <f t="shared" si="72"/>
        <v>A</v>
      </c>
      <c r="L527" s="60"/>
      <c r="M527" s="14"/>
      <c r="N527" s="60" t="s">
        <v>1036</v>
      </c>
      <c r="O527" s="14" t="s">
        <v>2459</v>
      </c>
      <c r="P527" s="60"/>
      <c r="Q527" s="14"/>
      <c r="R527" s="60"/>
      <c r="T527" s="62"/>
      <c r="U527" s="63"/>
      <c r="V527" s="60"/>
      <c r="W527" s="14"/>
      <c r="X527" s="60"/>
      <c r="Y527" s="14"/>
      <c r="AA527">
        <f t="shared" si="74"/>
      </c>
      <c r="AB527">
        <f t="shared" si="75"/>
      </c>
      <c r="AC527">
        <f t="shared" si="76"/>
      </c>
      <c r="AD527" t="str">
        <f t="shared" si="77"/>
        <v>8.7</v>
      </c>
      <c r="AE527">
        <f t="shared" si="78"/>
      </c>
      <c r="AF527">
        <f t="shared" si="79"/>
      </c>
      <c r="AG527" t="str">
        <f t="shared" si="80"/>
        <v>8.7</v>
      </c>
    </row>
    <row r="528" spans="1:33" ht="153">
      <c r="A528">
        <v>526</v>
      </c>
      <c r="B528" t="str">
        <f t="shared" si="73"/>
        <v>8</v>
      </c>
      <c r="C528" s="1" t="s">
        <v>2450</v>
      </c>
      <c r="D528" s="1" t="s">
        <v>1742</v>
      </c>
      <c r="E528" s="1" t="s">
        <v>1747</v>
      </c>
      <c r="F528" s="2" t="s">
        <v>1748</v>
      </c>
      <c r="G528" s="2" t="s">
        <v>1749</v>
      </c>
      <c r="H528" s="3" t="s">
        <v>1750</v>
      </c>
      <c r="I528" s="3" t="s">
        <v>1751</v>
      </c>
      <c r="J528" t="s">
        <v>452</v>
      </c>
      <c r="K528" t="str">
        <f t="shared" si="72"/>
        <v>A</v>
      </c>
      <c r="L528" s="60"/>
      <c r="M528" s="14"/>
      <c r="N528" s="60" t="s">
        <v>1036</v>
      </c>
      <c r="O528" s="14" t="s">
        <v>2459</v>
      </c>
      <c r="P528" s="60"/>
      <c r="Q528" s="14"/>
      <c r="R528" s="60"/>
      <c r="T528" s="62"/>
      <c r="U528" s="63"/>
      <c r="V528" s="60"/>
      <c r="W528" s="14"/>
      <c r="X528" s="60"/>
      <c r="Y528" s="14"/>
      <c r="AA528">
        <f t="shared" si="74"/>
      </c>
      <c r="AB528">
        <f t="shared" si="75"/>
      </c>
      <c r="AC528">
        <f t="shared" si="76"/>
      </c>
      <c r="AD528" t="str">
        <f t="shared" si="77"/>
        <v>8.7</v>
      </c>
      <c r="AE528">
        <f t="shared" si="78"/>
      </c>
      <c r="AF528">
        <f t="shared" si="79"/>
      </c>
      <c r="AG528" t="str">
        <f t="shared" si="80"/>
        <v>8.7</v>
      </c>
    </row>
    <row r="529" spans="1:33" ht="63.75">
      <c r="A529">
        <v>527</v>
      </c>
      <c r="B529" t="str">
        <f t="shared" si="73"/>
        <v>8</v>
      </c>
      <c r="C529" s="1" t="s">
        <v>2450</v>
      </c>
      <c r="D529" s="1" t="s">
        <v>1742</v>
      </c>
      <c r="E529" s="1" t="s">
        <v>1752</v>
      </c>
      <c r="F529" s="2" t="s">
        <v>1753</v>
      </c>
      <c r="G529" s="2" t="s">
        <v>1754</v>
      </c>
      <c r="H529" s="3" t="s">
        <v>1755</v>
      </c>
      <c r="I529" s="3" t="s">
        <v>1756</v>
      </c>
      <c r="J529" t="s">
        <v>452</v>
      </c>
      <c r="K529" t="str">
        <f aca="true" t="shared" si="81" ref="K529:K592">CONCATENATE(IF((AA529&lt;&gt;""),"P",""),IF((AB529&lt;&gt;""),"R",""),IF((AC529&lt;&gt;""),"A",""),IF((AE529&lt;&gt;""),"P",""),IF((AF529&lt;&gt;""),"R",""),IF((AG529&lt;&gt;""),"A",""),IF((L529="R")*AND(M529=""),"!",""),IF((N529="R")*AND(O529=""),"!",""),IF((P529="R")*AND(Q529=""),"!",""),IF((R529="R")*AND(S529=""),"!",""),IF((T529="R")*AND(U529=""),"!",""),IF((V529="R")*AND(W529=""),"!",""),IF((X529="R")*AND(Y529=""),"!",""))</f>
        <v>R</v>
      </c>
      <c r="L529" s="60"/>
      <c r="M529" s="14"/>
      <c r="N529" s="60" t="s">
        <v>2469</v>
      </c>
      <c r="O529" s="14" t="s">
        <v>321</v>
      </c>
      <c r="P529" s="60"/>
      <c r="Q529" s="14"/>
      <c r="R529" s="60"/>
      <c r="T529" s="62"/>
      <c r="U529" s="63"/>
      <c r="V529" s="60"/>
      <c r="W529" s="14"/>
      <c r="X529" s="60"/>
      <c r="Y529" s="14"/>
      <c r="AA529">
        <f t="shared" si="74"/>
      </c>
      <c r="AB529">
        <f t="shared" si="75"/>
      </c>
      <c r="AC529">
        <f t="shared" si="76"/>
      </c>
      <c r="AD529" t="str">
        <f t="shared" si="77"/>
        <v>8.7</v>
      </c>
      <c r="AE529">
        <f t="shared" si="78"/>
      </c>
      <c r="AF529" t="str">
        <f t="shared" si="79"/>
        <v>8.7</v>
      </c>
      <c r="AG529">
        <f t="shared" si="80"/>
      </c>
    </row>
    <row r="530" spans="1:33" ht="38.25">
      <c r="A530">
        <v>528</v>
      </c>
      <c r="B530" t="str">
        <f t="shared" si="73"/>
        <v>A</v>
      </c>
      <c r="C530" s="1" t="s">
        <v>1036</v>
      </c>
      <c r="D530" s="1" t="s">
        <v>1036</v>
      </c>
      <c r="E530" s="1" t="s">
        <v>574</v>
      </c>
      <c r="F530" s="2" t="s">
        <v>142</v>
      </c>
      <c r="G530" s="2" t="s">
        <v>143</v>
      </c>
      <c r="H530" s="3" t="s">
        <v>1757</v>
      </c>
      <c r="I530" s="3" t="s">
        <v>1758</v>
      </c>
      <c r="J530" t="s">
        <v>452</v>
      </c>
      <c r="K530" t="str">
        <f t="shared" si="81"/>
        <v>A</v>
      </c>
      <c r="L530" s="60"/>
      <c r="M530" s="14"/>
      <c r="N530" s="60" t="s">
        <v>1036</v>
      </c>
      <c r="O530" s="14" t="s">
        <v>2459</v>
      </c>
      <c r="P530" s="60"/>
      <c r="Q530" s="14"/>
      <c r="R530" s="60"/>
      <c r="T530" s="62"/>
      <c r="U530" s="63"/>
      <c r="V530" s="60"/>
      <c r="X530" s="60"/>
      <c r="AA530">
        <f t="shared" si="74"/>
      </c>
      <c r="AB530">
        <f t="shared" si="75"/>
      </c>
      <c r="AC530" t="str">
        <f t="shared" si="76"/>
        <v>A</v>
      </c>
      <c r="AD530">
        <f t="shared" si="77"/>
      </c>
      <c r="AE530">
        <f t="shared" si="78"/>
      </c>
      <c r="AF530">
        <f t="shared" si="79"/>
      </c>
      <c r="AG530">
        <f t="shared" si="80"/>
      </c>
    </row>
    <row r="531" spans="1:33" ht="102">
      <c r="A531">
        <v>529</v>
      </c>
      <c r="B531" t="str">
        <f t="shared" si="73"/>
        <v>D</v>
      </c>
      <c r="C531" s="1" t="s">
        <v>1037</v>
      </c>
      <c r="D531" s="1" t="s">
        <v>1037</v>
      </c>
      <c r="E531" s="1" t="s">
        <v>1759</v>
      </c>
      <c r="F531" s="2" t="s">
        <v>1760</v>
      </c>
      <c r="G531" s="2" t="s">
        <v>1761</v>
      </c>
      <c r="H531" s="3" t="s">
        <v>1217</v>
      </c>
      <c r="I531" s="3" t="s">
        <v>1218</v>
      </c>
      <c r="J531" t="s">
        <v>452</v>
      </c>
      <c r="K531" t="str">
        <f t="shared" si="81"/>
        <v>A</v>
      </c>
      <c r="L531" s="60"/>
      <c r="M531" s="14"/>
      <c r="N531" s="60" t="s">
        <v>1036</v>
      </c>
      <c r="O531" s="14" t="s">
        <v>2459</v>
      </c>
      <c r="P531" s="60"/>
      <c r="Q531" s="14"/>
      <c r="R531" s="60"/>
      <c r="T531" s="62"/>
      <c r="U531" s="63"/>
      <c r="V531" s="60"/>
      <c r="W531" s="14"/>
      <c r="X531" s="60"/>
      <c r="Y531" s="14"/>
      <c r="AA531">
        <f t="shared" si="74"/>
      </c>
      <c r="AB531">
        <f t="shared" si="75"/>
      </c>
      <c r="AC531">
        <f t="shared" si="76"/>
      </c>
      <c r="AD531" t="str">
        <f t="shared" si="77"/>
        <v>D</v>
      </c>
      <c r="AE531">
        <f t="shared" si="78"/>
      </c>
      <c r="AF531">
        <f t="shared" si="79"/>
      </c>
      <c r="AG531" t="str">
        <f t="shared" si="80"/>
        <v>D</v>
      </c>
    </row>
    <row r="532" spans="1:33" ht="63.75">
      <c r="A532">
        <v>530</v>
      </c>
      <c r="B532" t="str">
        <f t="shared" si="73"/>
        <v>D</v>
      </c>
      <c r="C532" s="1" t="s">
        <v>1037</v>
      </c>
      <c r="D532" s="1" t="s">
        <v>1037</v>
      </c>
      <c r="E532" s="1" t="s">
        <v>1219</v>
      </c>
      <c r="F532" s="2" t="s">
        <v>1220</v>
      </c>
      <c r="G532" s="2" t="s">
        <v>1221</v>
      </c>
      <c r="H532" s="3" t="s">
        <v>1222</v>
      </c>
      <c r="I532" s="3" t="s">
        <v>1223</v>
      </c>
      <c r="J532" t="s">
        <v>452</v>
      </c>
      <c r="K532" t="str">
        <f t="shared" si="81"/>
        <v>A</v>
      </c>
      <c r="L532" s="60"/>
      <c r="M532" s="14"/>
      <c r="N532" s="60" t="s">
        <v>1036</v>
      </c>
      <c r="O532" s="14" t="s">
        <v>2548</v>
      </c>
      <c r="P532" s="60"/>
      <c r="Q532" s="14"/>
      <c r="R532" s="60"/>
      <c r="T532" s="62"/>
      <c r="U532" s="63"/>
      <c r="V532" s="60"/>
      <c r="W532" s="14"/>
      <c r="X532" s="60"/>
      <c r="Y532" s="14"/>
      <c r="AA532">
        <f t="shared" si="74"/>
      </c>
      <c r="AB532">
        <f t="shared" si="75"/>
      </c>
      <c r="AC532">
        <f t="shared" si="76"/>
      </c>
      <c r="AD532" t="str">
        <f t="shared" si="77"/>
        <v>D</v>
      </c>
      <c r="AE532">
        <f t="shared" si="78"/>
      </c>
      <c r="AF532">
        <f t="shared" si="79"/>
      </c>
      <c r="AG532" t="str">
        <f t="shared" si="80"/>
        <v>D</v>
      </c>
    </row>
    <row r="533" spans="1:33" ht="63.75">
      <c r="A533">
        <v>531</v>
      </c>
      <c r="B533" t="str">
        <f t="shared" si="73"/>
        <v>D</v>
      </c>
      <c r="C533" s="1" t="s">
        <v>1037</v>
      </c>
      <c r="D533" s="1" t="s">
        <v>1037</v>
      </c>
      <c r="E533" s="1" t="s">
        <v>1224</v>
      </c>
      <c r="F533" s="2" t="s">
        <v>1225</v>
      </c>
      <c r="G533" s="2" t="s">
        <v>1226</v>
      </c>
      <c r="H533" s="3" t="s">
        <v>1227</v>
      </c>
      <c r="I533" s="3" t="s">
        <v>1228</v>
      </c>
      <c r="J533" t="s">
        <v>452</v>
      </c>
      <c r="K533" t="str">
        <f t="shared" si="81"/>
        <v>A</v>
      </c>
      <c r="L533" s="60"/>
      <c r="M533" s="14"/>
      <c r="N533" s="60" t="s">
        <v>1036</v>
      </c>
      <c r="O533" s="14" t="s">
        <v>2459</v>
      </c>
      <c r="P533" s="60"/>
      <c r="Q533" s="14"/>
      <c r="R533" s="60"/>
      <c r="T533" s="62"/>
      <c r="U533" s="63"/>
      <c r="V533" s="60"/>
      <c r="X533" s="60"/>
      <c r="AA533">
        <f t="shared" si="74"/>
      </c>
      <c r="AB533">
        <f t="shared" si="75"/>
      </c>
      <c r="AC533" t="str">
        <f t="shared" si="76"/>
        <v>D</v>
      </c>
      <c r="AD533">
        <f t="shared" si="77"/>
      </c>
      <c r="AE533">
        <f t="shared" si="78"/>
      </c>
      <c r="AF533">
        <f t="shared" si="79"/>
      </c>
      <c r="AG533">
        <f t="shared" si="80"/>
      </c>
    </row>
    <row r="534" spans="1:33" ht="63.75">
      <c r="A534">
        <v>532</v>
      </c>
      <c r="B534" t="str">
        <f t="shared" si="73"/>
        <v>D</v>
      </c>
      <c r="C534" s="1" t="s">
        <v>1037</v>
      </c>
      <c r="D534" s="1" t="s">
        <v>1037</v>
      </c>
      <c r="E534" s="1" t="s">
        <v>1229</v>
      </c>
      <c r="F534" s="2" t="s">
        <v>1230</v>
      </c>
      <c r="G534" s="2" t="s">
        <v>1231</v>
      </c>
      <c r="H534" s="3" t="s">
        <v>1232</v>
      </c>
      <c r="I534" s="3" t="s">
        <v>1233</v>
      </c>
      <c r="J534" t="s">
        <v>452</v>
      </c>
      <c r="K534" t="str">
        <f t="shared" si="81"/>
        <v>A</v>
      </c>
      <c r="L534" s="60"/>
      <c r="M534" s="14"/>
      <c r="N534" s="60" t="s">
        <v>1036</v>
      </c>
      <c r="O534" s="14" t="s">
        <v>2459</v>
      </c>
      <c r="P534" s="60"/>
      <c r="Q534" s="14"/>
      <c r="R534" s="60"/>
      <c r="T534" s="62"/>
      <c r="U534" s="63"/>
      <c r="V534" s="60"/>
      <c r="X534" s="60"/>
      <c r="AA534">
        <f t="shared" si="74"/>
      </c>
      <c r="AB534">
        <f t="shared" si="75"/>
      </c>
      <c r="AC534" t="str">
        <f t="shared" si="76"/>
        <v>D</v>
      </c>
      <c r="AD534">
        <f t="shared" si="77"/>
      </c>
      <c r="AE534">
        <f t="shared" si="78"/>
      </c>
      <c r="AF534">
        <f t="shared" si="79"/>
      </c>
      <c r="AG534">
        <f t="shared" si="80"/>
      </c>
    </row>
    <row r="535" spans="1:33" ht="102">
      <c r="A535">
        <v>533</v>
      </c>
      <c r="B535" t="str">
        <f t="shared" si="73"/>
        <v>D</v>
      </c>
      <c r="C535" s="1" t="s">
        <v>1037</v>
      </c>
      <c r="D535" s="1" t="s">
        <v>1037</v>
      </c>
      <c r="E535" s="1" t="s">
        <v>1234</v>
      </c>
      <c r="F535" s="2" t="s">
        <v>1235</v>
      </c>
      <c r="G535" s="2" t="s">
        <v>1236</v>
      </c>
      <c r="H535" s="3" t="s">
        <v>430</v>
      </c>
      <c r="I535" s="3" t="s">
        <v>431</v>
      </c>
      <c r="J535" t="s">
        <v>452</v>
      </c>
      <c r="K535" t="str">
        <f t="shared" si="81"/>
        <v>R</v>
      </c>
      <c r="L535" s="60"/>
      <c r="M535" s="14"/>
      <c r="N535" s="60" t="s">
        <v>2469</v>
      </c>
      <c r="O535" s="14" t="s">
        <v>2549</v>
      </c>
      <c r="P535" s="60"/>
      <c r="Q535" s="14"/>
      <c r="R535" s="60"/>
      <c r="T535" s="62"/>
      <c r="U535" s="63"/>
      <c r="V535" s="60"/>
      <c r="W535" s="14"/>
      <c r="X535" s="60"/>
      <c r="Y535" s="14"/>
      <c r="AA535">
        <f t="shared" si="74"/>
      </c>
      <c r="AB535">
        <f t="shared" si="75"/>
      </c>
      <c r="AC535">
        <f t="shared" si="76"/>
      </c>
      <c r="AD535" t="str">
        <f t="shared" si="77"/>
        <v>D</v>
      </c>
      <c r="AE535">
        <f t="shared" si="78"/>
      </c>
      <c r="AF535" t="str">
        <f t="shared" si="79"/>
        <v>D</v>
      </c>
      <c r="AG535">
        <f t="shared" si="80"/>
      </c>
    </row>
    <row r="536" spans="1:33" ht="102">
      <c r="A536">
        <v>534</v>
      </c>
      <c r="B536" t="str">
        <f t="shared" si="73"/>
        <v>D</v>
      </c>
      <c r="C536" s="1" t="s">
        <v>1037</v>
      </c>
      <c r="D536" s="1" t="s">
        <v>1037</v>
      </c>
      <c r="E536" s="1" t="s">
        <v>432</v>
      </c>
      <c r="F536" s="2" t="s">
        <v>433</v>
      </c>
      <c r="G536" s="2" t="s">
        <v>138</v>
      </c>
      <c r="H536" s="3" t="s">
        <v>434</v>
      </c>
      <c r="I536" s="3" t="s">
        <v>435</v>
      </c>
      <c r="J536" t="s">
        <v>452</v>
      </c>
      <c r="K536" t="str">
        <f t="shared" si="81"/>
        <v>A</v>
      </c>
      <c r="L536" s="60"/>
      <c r="M536" s="14"/>
      <c r="N536" s="60" t="s">
        <v>1036</v>
      </c>
      <c r="O536" s="14" t="s">
        <v>2459</v>
      </c>
      <c r="P536" s="60"/>
      <c r="Q536" s="14"/>
      <c r="R536" s="60"/>
      <c r="T536" s="62"/>
      <c r="U536" s="63"/>
      <c r="V536" s="60"/>
      <c r="W536" s="14"/>
      <c r="X536" s="60"/>
      <c r="Y536" s="14"/>
      <c r="AA536">
        <f t="shared" si="74"/>
      </c>
      <c r="AB536">
        <f t="shared" si="75"/>
      </c>
      <c r="AC536">
        <f t="shared" si="76"/>
      </c>
      <c r="AD536" t="str">
        <f t="shared" si="77"/>
        <v>D</v>
      </c>
      <c r="AE536">
        <f t="shared" si="78"/>
      </c>
      <c r="AF536">
        <f t="shared" si="79"/>
      </c>
      <c r="AG536" t="str">
        <f t="shared" si="80"/>
        <v>D</v>
      </c>
    </row>
    <row r="537" spans="1:33" ht="63.75">
      <c r="A537">
        <v>535</v>
      </c>
      <c r="B537" t="str">
        <f t="shared" si="73"/>
        <v>D</v>
      </c>
      <c r="C537" s="1" t="s">
        <v>1037</v>
      </c>
      <c r="D537" s="1" t="s">
        <v>1037</v>
      </c>
      <c r="E537" s="1" t="s">
        <v>436</v>
      </c>
      <c r="F537" s="2" t="s">
        <v>437</v>
      </c>
      <c r="G537" s="2" t="s">
        <v>138</v>
      </c>
      <c r="H537" s="3" t="s">
        <v>438</v>
      </c>
      <c r="I537" s="3" t="s">
        <v>439</v>
      </c>
      <c r="J537" t="s">
        <v>452</v>
      </c>
      <c r="K537" t="str">
        <f t="shared" si="81"/>
        <v>A</v>
      </c>
      <c r="L537" s="60"/>
      <c r="M537" s="14"/>
      <c r="N537" s="60" t="s">
        <v>1036</v>
      </c>
      <c r="O537" s="14" t="s">
        <v>2548</v>
      </c>
      <c r="P537" s="60"/>
      <c r="Q537" s="14"/>
      <c r="R537" s="60"/>
      <c r="T537" s="62"/>
      <c r="U537" s="63"/>
      <c r="V537" s="60"/>
      <c r="W537" s="14"/>
      <c r="X537" s="60"/>
      <c r="Y537" s="14"/>
      <c r="AA537">
        <f t="shared" si="74"/>
      </c>
      <c r="AB537">
        <f t="shared" si="75"/>
      </c>
      <c r="AC537">
        <f t="shared" si="76"/>
      </c>
      <c r="AD537" t="str">
        <f t="shared" si="77"/>
        <v>D</v>
      </c>
      <c r="AE537">
        <f t="shared" si="78"/>
      </c>
      <c r="AF537">
        <f t="shared" si="79"/>
      </c>
      <c r="AG537" t="str">
        <f t="shared" si="80"/>
        <v>D</v>
      </c>
    </row>
    <row r="538" spans="1:33" ht="63.75">
      <c r="A538">
        <v>536</v>
      </c>
      <c r="B538" t="str">
        <f t="shared" si="73"/>
        <v>D</v>
      </c>
      <c r="C538" s="1" t="s">
        <v>1037</v>
      </c>
      <c r="D538" s="1" t="s">
        <v>1037</v>
      </c>
      <c r="E538" s="1" t="s">
        <v>440</v>
      </c>
      <c r="F538" s="2" t="s">
        <v>137</v>
      </c>
      <c r="G538" s="2" t="s">
        <v>441</v>
      </c>
      <c r="H538" s="3" t="s">
        <v>442</v>
      </c>
      <c r="I538" s="3" t="s">
        <v>443</v>
      </c>
      <c r="J538" t="s">
        <v>452</v>
      </c>
      <c r="K538" t="str">
        <f t="shared" si="81"/>
        <v>A</v>
      </c>
      <c r="L538" s="60"/>
      <c r="M538" s="14"/>
      <c r="N538" s="60" t="s">
        <v>1036</v>
      </c>
      <c r="O538" s="14" t="s">
        <v>2459</v>
      </c>
      <c r="P538" s="60"/>
      <c r="Q538" s="14"/>
      <c r="R538" s="60"/>
      <c r="T538" s="62"/>
      <c r="U538" s="63"/>
      <c r="V538" s="60"/>
      <c r="W538" s="14"/>
      <c r="X538" s="60"/>
      <c r="Y538" s="14"/>
      <c r="AA538">
        <f t="shared" si="74"/>
      </c>
      <c r="AB538">
        <f t="shared" si="75"/>
      </c>
      <c r="AC538">
        <f t="shared" si="76"/>
      </c>
      <c r="AD538" t="str">
        <f t="shared" si="77"/>
        <v>D</v>
      </c>
      <c r="AE538">
        <f t="shared" si="78"/>
      </c>
      <c r="AF538">
        <f t="shared" si="79"/>
      </c>
      <c r="AG538" t="str">
        <f t="shared" si="80"/>
        <v>D</v>
      </c>
    </row>
    <row r="539" spans="1:33" ht="63.75">
      <c r="A539">
        <v>537</v>
      </c>
      <c r="B539" t="str">
        <f t="shared" si="73"/>
        <v>D</v>
      </c>
      <c r="C539" s="1" t="s">
        <v>1037</v>
      </c>
      <c r="D539" s="1" t="s">
        <v>1037</v>
      </c>
      <c r="E539" s="1" t="s">
        <v>444</v>
      </c>
      <c r="F539" s="2" t="s">
        <v>137</v>
      </c>
      <c r="G539" s="2" t="s">
        <v>445</v>
      </c>
      <c r="H539" s="3" t="s">
        <v>446</v>
      </c>
      <c r="I539" s="3" t="s">
        <v>447</v>
      </c>
      <c r="J539" t="s">
        <v>452</v>
      </c>
      <c r="K539" t="str">
        <f t="shared" si="81"/>
        <v>A</v>
      </c>
      <c r="L539" s="60"/>
      <c r="M539" s="14"/>
      <c r="N539" s="60" t="s">
        <v>1036</v>
      </c>
      <c r="O539" s="14" t="s">
        <v>2459</v>
      </c>
      <c r="P539" s="60"/>
      <c r="Q539" s="14"/>
      <c r="R539" s="60"/>
      <c r="T539" s="62"/>
      <c r="U539" s="63"/>
      <c r="V539" s="60"/>
      <c r="W539" s="14"/>
      <c r="X539" s="60"/>
      <c r="Y539" s="14"/>
      <c r="AA539">
        <f t="shared" si="74"/>
      </c>
      <c r="AB539">
        <f t="shared" si="75"/>
      </c>
      <c r="AC539">
        <f t="shared" si="76"/>
      </c>
      <c r="AD539" t="str">
        <f t="shared" si="77"/>
        <v>D</v>
      </c>
      <c r="AE539">
        <f t="shared" si="78"/>
      </c>
      <c r="AF539">
        <f t="shared" si="79"/>
      </c>
      <c r="AG539" t="str">
        <f t="shared" si="80"/>
        <v>D</v>
      </c>
    </row>
    <row r="540" spans="1:33" ht="102">
      <c r="A540">
        <v>538</v>
      </c>
      <c r="B540" t="str">
        <f t="shared" si="73"/>
        <v>D</v>
      </c>
      <c r="C540" s="1" t="s">
        <v>1037</v>
      </c>
      <c r="D540" s="1" t="s">
        <v>1037</v>
      </c>
      <c r="E540" s="1" t="s">
        <v>448</v>
      </c>
      <c r="F540" s="2" t="s">
        <v>449</v>
      </c>
      <c r="G540" s="2" t="s">
        <v>138</v>
      </c>
      <c r="H540" s="3" t="s">
        <v>450</v>
      </c>
      <c r="I540" s="3" t="s">
        <v>451</v>
      </c>
      <c r="J540" t="s">
        <v>452</v>
      </c>
      <c r="K540" t="str">
        <f t="shared" si="81"/>
        <v>A</v>
      </c>
      <c r="L540" s="60"/>
      <c r="M540" s="14"/>
      <c r="N540" s="60" t="s">
        <v>1036</v>
      </c>
      <c r="O540" s="14" t="s">
        <v>2548</v>
      </c>
      <c r="P540" s="60"/>
      <c r="Q540" s="14"/>
      <c r="R540" s="60"/>
      <c r="T540" s="62"/>
      <c r="U540" s="63"/>
      <c r="V540" s="60"/>
      <c r="W540" s="14"/>
      <c r="X540" s="60"/>
      <c r="Y540" s="14"/>
      <c r="AA540">
        <f t="shared" si="74"/>
      </c>
      <c r="AB540">
        <f t="shared" si="75"/>
      </c>
      <c r="AC540">
        <f t="shared" si="76"/>
      </c>
      <c r="AD540" t="str">
        <f t="shared" si="77"/>
        <v>D</v>
      </c>
      <c r="AE540">
        <f t="shared" si="78"/>
      </c>
      <c r="AF540">
        <f t="shared" si="79"/>
      </c>
      <c r="AG540" t="str">
        <f t="shared" si="80"/>
        <v>D</v>
      </c>
    </row>
    <row r="541" spans="1:33" ht="89.25">
      <c r="A541">
        <v>539</v>
      </c>
      <c r="B541" t="str">
        <f t="shared" si="73"/>
        <v>0</v>
      </c>
      <c r="C541" s="1" t="s">
        <v>1041</v>
      </c>
      <c r="D541" s="1" t="s">
        <v>1041</v>
      </c>
      <c r="E541" s="1" t="s">
        <v>720</v>
      </c>
      <c r="F541" s="2" t="s">
        <v>2217</v>
      </c>
      <c r="G541" s="2" t="s">
        <v>143</v>
      </c>
      <c r="H541" s="3" t="s">
        <v>454</v>
      </c>
      <c r="I541" s="3" t="s">
        <v>455</v>
      </c>
      <c r="J541" t="s">
        <v>1969</v>
      </c>
      <c r="K541" t="str">
        <f t="shared" si="81"/>
        <v>A</v>
      </c>
      <c r="L541" s="60"/>
      <c r="M541" s="14"/>
      <c r="N541" s="60" t="s">
        <v>1036</v>
      </c>
      <c r="O541" s="14" t="s">
        <v>2459</v>
      </c>
      <c r="P541" s="60"/>
      <c r="R541" s="60"/>
      <c r="T541" s="62"/>
      <c r="U541" s="63"/>
      <c r="V541" s="60"/>
      <c r="X541" s="60"/>
      <c r="AA541">
        <f t="shared" si="74"/>
      </c>
      <c r="AB541">
        <f t="shared" si="75"/>
      </c>
      <c r="AC541">
        <f t="shared" si="76"/>
      </c>
      <c r="AD541" t="str">
        <f t="shared" si="77"/>
        <v>0</v>
      </c>
      <c r="AE541">
        <f t="shared" si="78"/>
      </c>
      <c r="AF541">
        <f t="shared" si="79"/>
      </c>
      <c r="AG541" t="str">
        <f t="shared" si="80"/>
        <v>0</v>
      </c>
    </row>
    <row r="542" spans="1:33" ht="25.5">
      <c r="A542">
        <v>540</v>
      </c>
      <c r="B542" t="str">
        <f t="shared" si="73"/>
        <v>0</v>
      </c>
      <c r="C542" s="1" t="s">
        <v>1041</v>
      </c>
      <c r="D542" s="1" t="s">
        <v>1041</v>
      </c>
      <c r="E542" s="1" t="s">
        <v>720</v>
      </c>
      <c r="F542" s="2" t="s">
        <v>2217</v>
      </c>
      <c r="G542" s="2" t="s">
        <v>138</v>
      </c>
      <c r="H542" s="3" t="s">
        <v>456</v>
      </c>
      <c r="I542" s="3" t="s">
        <v>457</v>
      </c>
      <c r="J542" t="s">
        <v>1969</v>
      </c>
      <c r="K542" t="str">
        <f t="shared" si="81"/>
        <v>A</v>
      </c>
      <c r="L542" s="60"/>
      <c r="M542" s="14"/>
      <c r="N542" s="60" t="s">
        <v>1036</v>
      </c>
      <c r="O542" s="14" t="s">
        <v>2459</v>
      </c>
      <c r="P542" s="60"/>
      <c r="R542" s="60"/>
      <c r="T542" s="62"/>
      <c r="U542" s="63"/>
      <c r="V542" s="60"/>
      <c r="X542" s="60"/>
      <c r="AA542">
        <f t="shared" si="74"/>
      </c>
      <c r="AB542">
        <f t="shared" si="75"/>
      </c>
      <c r="AC542">
        <f t="shared" si="76"/>
      </c>
      <c r="AD542" t="str">
        <f t="shared" si="77"/>
        <v>0</v>
      </c>
      <c r="AE542">
        <f t="shared" si="78"/>
      </c>
      <c r="AF542">
        <f t="shared" si="79"/>
      </c>
      <c r="AG542" t="str">
        <f t="shared" si="80"/>
        <v>0</v>
      </c>
    </row>
    <row r="543" spans="1:33" ht="102">
      <c r="A543">
        <v>541</v>
      </c>
      <c r="B543" t="str">
        <f t="shared" si="73"/>
        <v>3</v>
      </c>
      <c r="C543" s="1" t="s">
        <v>1117</v>
      </c>
      <c r="D543" s="1" t="s">
        <v>1820</v>
      </c>
      <c r="E543" s="1" t="s">
        <v>458</v>
      </c>
      <c r="F543" s="2" t="s">
        <v>137</v>
      </c>
      <c r="G543" s="2" t="s">
        <v>138</v>
      </c>
      <c r="H543" s="3" t="s">
        <v>459</v>
      </c>
      <c r="I543" s="3" t="s">
        <v>460</v>
      </c>
      <c r="J543" t="s">
        <v>1969</v>
      </c>
      <c r="K543" t="str">
        <f t="shared" si="81"/>
        <v>R</v>
      </c>
      <c r="L543" s="60"/>
      <c r="M543" s="14"/>
      <c r="N543" s="60" t="s">
        <v>2469</v>
      </c>
      <c r="O543" s="14" t="s">
        <v>322</v>
      </c>
      <c r="P543" s="60"/>
      <c r="Q543" s="14"/>
      <c r="R543" s="60"/>
      <c r="T543" s="62"/>
      <c r="U543" s="63"/>
      <c r="V543" s="60"/>
      <c r="W543" s="14"/>
      <c r="X543" s="60"/>
      <c r="Y543" s="14"/>
      <c r="AA543">
        <f t="shared" si="74"/>
      </c>
      <c r="AB543">
        <f t="shared" si="75"/>
      </c>
      <c r="AC543">
        <f t="shared" si="76"/>
      </c>
      <c r="AD543" t="str">
        <f t="shared" si="77"/>
        <v>3</v>
      </c>
      <c r="AE543">
        <f t="shared" si="78"/>
      </c>
      <c r="AF543" t="str">
        <f t="shared" si="79"/>
        <v>3</v>
      </c>
      <c r="AG543">
        <f t="shared" si="80"/>
      </c>
    </row>
    <row r="544" spans="1:33" ht="165.75">
      <c r="A544">
        <v>542</v>
      </c>
      <c r="B544" t="str">
        <f t="shared" si="73"/>
        <v>5</v>
      </c>
      <c r="C544" s="1" t="s">
        <v>2368</v>
      </c>
      <c r="D544" s="1" t="s">
        <v>1918</v>
      </c>
      <c r="E544" s="1" t="s">
        <v>461</v>
      </c>
      <c r="F544" s="2" t="s">
        <v>142</v>
      </c>
      <c r="G544" s="2" t="s">
        <v>138</v>
      </c>
      <c r="H544" s="3" t="s">
        <v>462</v>
      </c>
      <c r="I544" s="3" t="s">
        <v>463</v>
      </c>
      <c r="J544" t="s">
        <v>1969</v>
      </c>
      <c r="K544" t="str">
        <f t="shared" si="81"/>
        <v>A</v>
      </c>
      <c r="L544" s="60"/>
      <c r="M544" s="14"/>
      <c r="N544" s="60"/>
      <c r="P544" s="60" t="s">
        <v>1036</v>
      </c>
      <c r="Q544" s="14" t="s">
        <v>26</v>
      </c>
      <c r="R544" s="60"/>
      <c r="T544" s="62"/>
      <c r="U544" s="63"/>
      <c r="V544" s="60"/>
      <c r="X544" s="60"/>
      <c r="AA544">
        <f t="shared" si="74"/>
      </c>
      <c r="AB544">
        <f t="shared" si="75"/>
      </c>
      <c r="AC544" t="str">
        <f t="shared" si="76"/>
        <v>5</v>
      </c>
      <c r="AD544">
        <f t="shared" si="77"/>
      </c>
      <c r="AE544">
        <f t="shared" si="78"/>
      </c>
      <c r="AF544">
        <f t="shared" si="79"/>
      </c>
      <c r="AG544">
        <f t="shared" si="80"/>
      </c>
    </row>
    <row r="545" spans="1:33" ht="51">
      <c r="A545">
        <v>543</v>
      </c>
      <c r="B545" t="str">
        <f t="shared" si="73"/>
        <v>5</v>
      </c>
      <c r="C545" s="1" t="s">
        <v>2368</v>
      </c>
      <c r="D545" s="1" t="s">
        <v>2264</v>
      </c>
      <c r="E545" s="1" t="s">
        <v>464</v>
      </c>
      <c r="F545" s="2" t="s">
        <v>137</v>
      </c>
      <c r="G545" s="2" t="s">
        <v>138</v>
      </c>
      <c r="H545" s="3" t="s">
        <v>465</v>
      </c>
      <c r="I545" s="3" t="s">
        <v>466</v>
      </c>
      <c r="J545" t="s">
        <v>1969</v>
      </c>
      <c r="K545" t="str">
        <f t="shared" si="81"/>
        <v>A</v>
      </c>
      <c r="L545" s="60"/>
      <c r="M545" s="14"/>
      <c r="N545" s="60" t="s">
        <v>1036</v>
      </c>
      <c r="O545" s="14" t="s">
        <v>323</v>
      </c>
      <c r="P545" s="60"/>
      <c r="Q545" s="14"/>
      <c r="R545" s="60"/>
      <c r="T545" s="62"/>
      <c r="U545" s="63"/>
      <c r="V545" s="60"/>
      <c r="W545" s="14"/>
      <c r="X545" s="60"/>
      <c r="Y545" s="14"/>
      <c r="AA545">
        <f t="shared" si="74"/>
      </c>
      <c r="AB545">
        <f t="shared" si="75"/>
      </c>
      <c r="AC545">
        <f t="shared" si="76"/>
      </c>
      <c r="AD545" t="str">
        <f t="shared" si="77"/>
        <v>5</v>
      </c>
      <c r="AE545">
        <f t="shared" si="78"/>
      </c>
      <c r="AF545">
        <f t="shared" si="79"/>
      </c>
      <c r="AG545" t="str">
        <f t="shared" si="80"/>
        <v>5</v>
      </c>
    </row>
    <row r="546" spans="1:33" ht="38.25">
      <c r="A546">
        <v>544</v>
      </c>
      <c r="B546" t="str">
        <f t="shared" si="73"/>
        <v>5</v>
      </c>
      <c r="C546" s="1" t="s">
        <v>1924</v>
      </c>
      <c r="D546" s="1" t="s">
        <v>1924</v>
      </c>
      <c r="E546" s="1" t="s">
        <v>467</v>
      </c>
      <c r="F546" s="2" t="s">
        <v>142</v>
      </c>
      <c r="G546" s="2" t="s">
        <v>143</v>
      </c>
      <c r="H546" s="3" t="s">
        <v>468</v>
      </c>
      <c r="I546" s="3" t="s">
        <v>469</v>
      </c>
      <c r="J546" t="s">
        <v>1969</v>
      </c>
      <c r="K546" t="str">
        <f t="shared" si="81"/>
        <v>A</v>
      </c>
      <c r="L546" s="60"/>
      <c r="M546" s="14"/>
      <c r="N546" s="60"/>
      <c r="P546" s="60" t="s">
        <v>1036</v>
      </c>
      <c r="Q546" s="14" t="s">
        <v>23</v>
      </c>
      <c r="R546" s="60"/>
      <c r="T546" s="62"/>
      <c r="U546" s="63"/>
      <c r="V546" s="60"/>
      <c r="X546" s="60"/>
      <c r="AA546">
        <f t="shared" si="74"/>
      </c>
      <c r="AB546">
        <f t="shared" si="75"/>
      </c>
      <c r="AC546" t="str">
        <f t="shared" si="76"/>
        <v>5.9.2</v>
      </c>
      <c r="AD546">
        <f t="shared" si="77"/>
      </c>
      <c r="AE546">
        <f t="shared" si="78"/>
      </c>
      <c r="AF546">
        <f t="shared" si="79"/>
      </c>
      <c r="AG546">
        <f t="shared" si="80"/>
      </c>
    </row>
    <row r="547" spans="1:33" ht="63.75">
      <c r="A547">
        <v>545</v>
      </c>
      <c r="B547" t="str">
        <f t="shared" si="73"/>
        <v>5</v>
      </c>
      <c r="C547" s="1" t="s">
        <v>1924</v>
      </c>
      <c r="D547" s="1" t="s">
        <v>1924</v>
      </c>
      <c r="E547" s="1" t="s">
        <v>470</v>
      </c>
      <c r="F547" s="2" t="s">
        <v>142</v>
      </c>
      <c r="G547" s="2" t="s">
        <v>138</v>
      </c>
      <c r="H547" s="3" t="s">
        <v>471</v>
      </c>
      <c r="I547" s="3" t="s">
        <v>472</v>
      </c>
      <c r="J547" t="s">
        <v>1969</v>
      </c>
      <c r="K547" t="str">
        <f t="shared" si="81"/>
        <v>A</v>
      </c>
      <c r="L547" s="60"/>
      <c r="M547" s="14"/>
      <c r="N547" s="60"/>
      <c r="P547" s="60" t="s">
        <v>1036</v>
      </c>
      <c r="Q547" s="14" t="s">
        <v>27</v>
      </c>
      <c r="R547" s="60"/>
      <c r="T547" s="62"/>
      <c r="U547" s="63"/>
      <c r="V547" s="60"/>
      <c r="X547" s="60"/>
      <c r="AA547">
        <f t="shared" si="74"/>
      </c>
      <c r="AB547">
        <f t="shared" si="75"/>
      </c>
      <c r="AC547" t="str">
        <f t="shared" si="76"/>
        <v>5.9.2</v>
      </c>
      <c r="AD547">
        <f t="shared" si="77"/>
      </c>
      <c r="AE547">
        <f t="shared" si="78"/>
      </c>
      <c r="AF547">
        <f t="shared" si="79"/>
      </c>
      <c r="AG547">
        <f t="shared" si="80"/>
      </c>
    </row>
    <row r="548" spans="1:33" ht="25.5">
      <c r="A548">
        <v>546</v>
      </c>
      <c r="B548" t="str">
        <f t="shared" si="73"/>
        <v>5</v>
      </c>
      <c r="C548" s="1" t="s">
        <v>807</v>
      </c>
      <c r="D548" s="1" t="s">
        <v>2310</v>
      </c>
      <c r="E548" s="1" t="s">
        <v>473</v>
      </c>
      <c r="F548" s="2" t="s">
        <v>137</v>
      </c>
      <c r="G548" s="2" t="s">
        <v>138</v>
      </c>
      <c r="H548" s="3" t="s">
        <v>474</v>
      </c>
      <c r="I548" s="3" t="s">
        <v>475</v>
      </c>
      <c r="J548" t="s">
        <v>1969</v>
      </c>
      <c r="K548" t="str">
        <f t="shared" si="81"/>
        <v>A</v>
      </c>
      <c r="L548" s="60"/>
      <c r="M548" s="14"/>
      <c r="N548" s="60" t="s">
        <v>1036</v>
      </c>
      <c r="O548" s="14" t="s">
        <v>2459</v>
      </c>
      <c r="P548" s="60"/>
      <c r="Q548" s="14"/>
      <c r="R548" s="60"/>
      <c r="T548" s="62"/>
      <c r="U548" s="63"/>
      <c r="V548" s="60"/>
      <c r="W548" s="14"/>
      <c r="X548" s="60"/>
      <c r="Y548" s="14"/>
      <c r="AA548">
        <f t="shared" si="74"/>
      </c>
      <c r="AB548">
        <f t="shared" si="75"/>
      </c>
      <c r="AC548">
        <f t="shared" si="76"/>
      </c>
      <c r="AD548" t="str">
        <f t="shared" si="77"/>
        <v>5.9.3</v>
      </c>
      <c r="AE548">
        <f t="shared" si="78"/>
      </c>
      <c r="AF548">
        <f t="shared" si="79"/>
      </c>
      <c r="AG548" t="str">
        <f t="shared" si="80"/>
        <v>5.9.3</v>
      </c>
    </row>
    <row r="549" spans="1:33" ht="25.5">
      <c r="A549">
        <v>547</v>
      </c>
      <c r="B549" t="str">
        <f t="shared" si="73"/>
        <v>5</v>
      </c>
      <c r="C549" s="1" t="s">
        <v>1929</v>
      </c>
      <c r="D549" s="1" t="s">
        <v>1929</v>
      </c>
      <c r="E549" s="1" t="s">
        <v>476</v>
      </c>
      <c r="F549" s="2" t="s">
        <v>137</v>
      </c>
      <c r="G549" s="2" t="s">
        <v>138</v>
      </c>
      <c r="H549" s="3" t="s">
        <v>477</v>
      </c>
      <c r="I549" s="3" t="s">
        <v>478</v>
      </c>
      <c r="J549" t="s">
        <v>1969</v>
      </c>
      <c r="K549" t="str">
        <f t="shared" si="81"/>
        <v>A</v>
      </c>
      <c r="L549" s="60"/>
      <c r="M549" s="14"/>
      <c r="N549" s="60" t="s">
        <v>1036</v>
      </c>
      <c r="O549" s="14" t="s">
        <v>2459</v>
      </c>
      <c r="P549" s="60"/>
      <c r="Q549" s="14"/>
      <c r="R549" s="60"/>
      <c r="T549" s="62"/>
      <c r="U549" s="63"/>
      <c r="V549" s="60"/>
      <c r="W549" s="14"/>
      <c r="X549" s="60"/>
      <c r="Y549" s="14"/>
      <c r="AA549">
        <f t="shared" si="74"/>
      </c>
      <c r="AB549">
        <f t="shared" si="75"/>
      </c>
      <c r="AC549">
        <f t="shared" si="76"/>
      </c>
      <c r="AD549" t="str">
        <f t="shared" si="77"/>
        <v>5.9.4</v>
      </c>
      <c r="AE549">
        <f t="shared" si="78"/>
      </c>
      <c r="AF549">
        <f t="shared" si="79"/>
      </c>
      <c r="AG549" t="str">
        <f t="shared" si="80"/>
        <v>5.9.4</v>
      </c>
    </row>
    <row r="550" spans="1:33" ht="38.25">
      <c r="A550">
        <v>548</v>
      </c>
      <c r="B550" t="str">
        <f t="shared" si="73"/>
        <v>7</v>
      </c>
      <c r="C550" s="1" t="s">
        <v>136</v>
      </c>
      <c r="D550" s="1" t="s">
        <v>136</v>
      </c>
      <c r="E550" s="1" t="s">
        <v>479</v>
      </c>
      <c r="F550" s="2" t="s">
        <v>137</v>
      </c>
      <c r="G550" s="2" t="s">
        <v>138</v>
      </c>
      <c r="H550" s="3" t="s">
        <v>480</v>
      </c>
      <c r="I550" s="3" t="s">
        <v>481</v>
      </c>
      <c r="J550" t="s">
        <v>1969</v>
      </c>
      <c r="K550" t="str">
        <f t="shared" si="81"/>
        <v>A</v>
      </c>
      <c r="L550" s="60"/>
      <c r="M550" s="14"/>
      <c r="N550" s="60" t="s">
        <v>1036</v>
      </c>
      <c r="O550" s="14" t="s">
        <v>2459</v>
      </c>
      <c r="P550" s="60"/>
      <c r="Q550" s="14"/>
      <c r="R550" s="60"/>
      <c r="T550" s="62"/>
      <c r="U550" s="63"/>
      <c r="V550" s="60"/>
      <c r="W550" s="14"/>
      <c r="X550" s="60"/>
      <c r="Y550" s="14"/>
      <c r="AA550">
        <f t="shared" si="74"/>
      </c>
      <c r="AB550">
        <f t="shared" si="75"/>
      </c>
      <c r="AC550">
        <f t="shared" si="76"/>
      </c>
      <c r="AD550" t="str">
        <f t="shared" si="77"/>
        <v>7.3.2.9</v>
      </c>
      <c r="AE550">
        <f t="shared" si="78"/>
      </c>
      <c r="AF550">
        <f t="shared" si="79"/>
      </c>
      <c r="AG550" t="str">
        <f t="shared" si="80"/>
        <v>7.3.2.9</v>
      </c>
    </row>
    <row r="551" spans="1:33" ht="38.25">
      <c r="A551">
        <v>549</v>
      </c>
      <c r="B551" t="str">
        <f t="shared" si="73"/>
        <v>7</v>
      </c>
      <c r="C551" s="1" t="s">
        <v>136</v>
      </c>
      <c r="D551" s="1" t="s">
        <v>136</v>
      </c>
      <c r="E551" s="1" t="s">
        <v>482</v>
      </c>
      <c r="F551" s="2" t="s">
        <v>142</v>
      </c>
      <c r="G551" s="2" t="s">
        <v>143</v>
      </c>
      <c r="H551" s="3" t="s">
        <v>483</v>
      </c>
      <c r="I551" s="3" t="s">
        <v>484</v>
      </c>
      <c r="J551" t="s">
        <v>1969</v>
      </c>
      <c r="K551" t="str">
        <f t="shared" si="81"/>
        <v>A</v>
      </c>
      <c r="L551" s="60"/>
      <c r="M551" s="14"/>
      <c r="N551" s="60" t="s">
        <v>1036</v>
      </c>
      <c r="O551" s="14" t="s">
        <v>2459</v>
      </c>
      <c r="P551" s="60"/>
      <c r="Q551" s="14"/>
      <c r="R551" s="60"/>
      <c r="T551" s="62"/>
      <c r="U551" s="63"/>
      <c r="V551" s="60"/>
      <c r="X551" s="60"/>
      <c r="AA551">
        <f t="shared" si="74"/>
      </c>
      <c r="AB551">
        <f t="shared" si="75"/>
      </c>
      <c r="AC551" t="str">
        <f t="shared" si="76"/>
        <v>7.3.2.9</v>
      </c>
      <c r="AD551">
        <f t="shared" si="77"/>
      </c>
      <c r="AE551">
        <f t="shared" si="78"/>
      </c>
      <c r="AF551">
        <f t="shared" si="79"/>
      </c>
      <c r="AG551">
        <f t="shared" si="80"/>
      </c>
    </row>
    <row r="552" spans="1:33" ht="25.5">
      <c r="A552">
        <v>550</v>
      </c>
      <c r="B552" t="str">
        <f t="shared" si="73"/>
        <v>8</v>
      </c>
      <c r="C552" s="1" t="s">
        <v>1943</v>
      </c>
      <c r="D552" s="1" t="s">
        <v>1943</v>
      </c>
      <c r="E552" s="1" t="s">
        <v>485</v>
      </c>
      <c r="F552" s="2" t="s">
        <v>142</v>
      </c>
      <c r="G552" s="2" t="s">
        <v>143</v>
      </c>
      <c r="H552" s="3" t="s">
        <v>486</v>
      </c>
      <c r="I552" s="3" t="s">
        <v>472</v>
      </c>
      <c r="J552" t="s">
        <v>1969</v>
      </c>
      <c r="K552" t="str">
        <f t="shared" si="81"/>
        <v>R</v>
      </c>
      <c r="L552" s="60"/>
      <c r="M552" s="14"/>
      <c r="N552" s="60"/>
      <c r="P552" s="60"/>
      <c r="Q552" s="14"/>
      <c r="R552" s="60"/>
      <c r="T552" s="62"/>
      <c r="U552" s="63"/>
      <c r="V552" s="60" t="s">
        <v>2469</v>
      </c>
      <c r="W552" t="s">
        <v>100</v>
      </c>
      <c r="X552" s="60"/>
      <c r="AA552">
        <f t="shared" si="74"/>
      </c>
      <c r="AB552" t="str">
        <f t="shared" si="75"/>
        <v>8.1</v>
      </c>
      <c r="AC552">
        <f t="shared" si="76"/>
      </c>
      <c r="AD552">
        <f t="shared" si="77"/>
      </c>
      <c r="AE552">
        <f t="shared" si="78"/>
      </c>
      <c r="AF552">
        <f t="shared" si="79"/>
      </c>
      <c r="AG552">
        <f t="shared" si="80"/>
      </c>
    </row>
    <row r="553" spans="1:33" ht="102">
      <c r="A553">
        <v>551</v>
      </c>
      <c r="B553" t="str">
        <f t="shared" si="73"/>
        <v>8</v>
      </c>
      <c r="C553" s="1" t="s">
        <v>1943</v>
      </c>
      <c r="D553" s="1" t="s">
        <v>339</v>
      </c>
      <c r="E553" s="1" t="s">
        <v>487</v>
      </c>
      <c r="F553" s="2" t="s">
        <v>142</v>
      </c>
      <c r="G553" s="2" t="s">
        <v>138</v>
      </c>
      <c r="H553" s="3" t="s">
        <v>488</v>
      </c>
      <c r="I553" s="3" t="s">
        <v>472</v>
      </c>
      <c r="J553" t="s">
        <v>1969</v>
      </c>
      <c r="K553" t="str">
        <f t="shared" si="81"/>
        <v>A</v>
      </c>
      <c r="L553" s="60"/>
      <c r="M553" s="14"/>
      <c r="N553" s="60"/>
      <c r="P553" s="60"/>
      <c r="Q553" s="14"/>
      <c r="R553" s="60"/>
      <c r="T553" s="62"/>
      <c r="U553" s="63"/>
      <c r="V553" s="60" t="s">
        <v>1036</v>
      </c>
      <c r="W553" t="s">
        <v>101</v>
      </c>
      <c r="X553" s="60"/>
      <c r="AA553">
        <f t="shared" si="74"/>
      </c>
      <c r="AB553">
        <f t="shared" si="75"/>
      </c>
      <c r="AC553" t="str">
        <f t="shared" si="76"/>
        <v>8.1</v>
      </c>
      <c r="AD553">
        <f t="shared" si="77"/>
      </c>
      <c r="AE553">
        <f t="shared" si="78"/>
      </c>
      <c r="AF553">
        <f t="shared" si="79"/>
      </c>
      <c r="AG553">
        <f t="shared" si="80"/>
      </c>
    </row>
    <row r="554" spans="1:33" ht="25.5">
      <c r="A554">
        <v>552</v>
      </c>
      <c r="B554" t="str">
        <f t="shared" si="73"/>
        <v>8</v>
      </c>
      <c r="C554" s="1" t="s">
        <v>1943</v>
      </c>
      <c r="D554" s="1" t="s">
        <v>339</v>
      </c>
      <c r="E554" s="1" t="s">
        <v>489</v>
      </c>
      <c r="F554" s="2" t="s">
        <v>142</v>
      </c>
      <c r="G554" s="2" t="s">
        <v>138</v>
      </c>
      <c r="H554" s="3" t="s">
        <v>490</v>
      </c>
      <c r="I554" s="3" t="s">
        <v>491</v>
      </c>
      <c r="J554" t="s">
        <v>1969</v>
      </c>
      <c r="K554" t="str">
        <f t="shared" si="81"/>
        <v>A</v>
      </c>
      <c r="L554" s="60"/>
      <c r="M554" s="14"/>
      <c r="N554" s="60"/>
      <c r="P554" s="60"/>
      <c r="Q554" s="14"/>
      <c r="R554" s="60"/>
      <c r="T554" s="62"/>
      <c r="U554" s="63"/>
      <c r="V554" s="60" t="s">
        <v>1036</v>
      </c>
      <c r="W554" t="s">
        <v>102</v>
      </c>
      <c r="X554" s="60"/>
      <c r="AA554">
        <f t="shared" si="74"/>
      </c>
      <c r="AB554">
        <f t="shared" si="75"/>
      </c>
      <c r="AC554" t="str">
        <f t="shared" si="76"/>
        <v>8.1</v>
      </c>
      <c r="AD554">
        <f t="shared" si="77"/>
      </c>
      <c r="AE554">
        <f t="shared" si="78"/>
      </c>
      <c r="AF554">
        <f t="shared" si="79"/>
      </c>
      <c r="AG554">
        <f t="shared" si="80"/>
      </c>
    </row>
    <row r="555" spans="1:33" ht="25.5">
      <c r="A555">
        <v>553</v>
      </c>
      <c r="B555" t="str">
        <f t="shared" si="73"/>
        <v>8</v>
      </c>
      <c r="C555" s="1" t="s">
        <v>1943</v>
      </c>
      <c r="D555" s="1" t="s">
        <v>339</v>
      </c>
      <c r="E555" s="1" t="s">
        <v>492</v>
      </c>
      <c r="F555" s="2" t="s">
        <v>137</v>
      </c>
      <c r="G555" s="2" t="s">
        <v>138</v>
      </c>
      <c r="H555" s="3" t="s">
        <v>755</v>
      </c>
      <c r="I555" s="3" t="s">
        <v>493</v>
      </c>
      <c r="J555" t="s">
        <v>1969</v>
      </c>
      <c r="K555" t="str">
        <f t="shared" si="81"/>
        <v>A</v>
      </c>
      <c r="L555" s="60"/>
      <c r="M555" s="14"/>
      <c r="N555" s="60" t="s">
        <v>1036</v>
      </c>
      <c r="O555" s="14" t="s">
        <v>2459</v>
      </c>
      <c r="P555" s="60"/>
      <c r="Q555" s="14"/>
      <c r="R555" s="60"/>
      <c r="T555" s="62"/>
      <c r="U555" s="63"/>
      <c r="V555" s="60"/>
      <c r="W555" s="14"/>
      <c r="X555" s="60"/>
      <c r="Y555" s="14"/>
      <c r="AA555">
        <f t="shared" si="74"/>
      </c>
      <c r="AB555">
        <f t="shared" si="75"/>
      </c>
      <c r="AC555">
        <f t="shared" si="76"/>
      </c>
      <c r="AD555" t="str">
        <f t="shared" si="77"/>
        <v>8.1</v>
      </c>
      <c r="AE555">
        <f t="shared" si="78"/>
      </c>
      <c r="AF555">
        <f t="shared" si="79"/>
      </c>
      <c r="AG555" t="str">
        <f t="shared" si="80"/>
        <v>8.1</v>
      </c>
    </row>
    <row r="556" spans="1:33" ht="25.5">
      <c r="A556">
        <v>554</v>
      </c>
      <c r="B556" t="str">
        <f t="shared" si="73"/>
        <v>8</v>
      </c>
      <c r="C556" s="1" t="s">
        <v>506</v>
      </c>
      <c r="D556" s="1" t="s">
        <v>506</v>
      </c>
      <c r="E556" s="1" t="s">
        <v>494</v>
      </c>
      <c r="F556" s="2" t="s">
        <v>137</v>
      </c>
      <c r="G556" s="2" t="s">
        <v>138</v>
      </c>
      <c r="H556" s="3" t="s">
        <v>755</v>
      </c>
      <c r="I556" s="3" t="s">
        <v>495</v>
      </c>
      <c r="J556" t="s">
        <v>1969</v>
      </c>
      <c r="K556" t="str">
        <f t="shared" si="81"/>
        <v>A</v>
      </c>
      <c r="L556" s="60"/>
      <c r="M556" s="14"/>
      <c r="N556" s="60" t="s">
        <v>1036</v>
      </c>
      <c r="O556" s="14" t="s">
        <v>2459</v>
      </c>
      <c r="P556" s="60"/>
      <c r="Q556" s="14"/>
      <c r="R556" s="60"/>
      <c r="T556" s="62"/>
      <c r="U556" s="63"/>
      <c r="V556" s="60"/>
      <c r="W556" s="14"/>
      <c r="X556" s="60"/>
      <c r="Y556" s="14"/>
      <c r="AA556">
        <f t="shared" si="74"/>
      </c>
      <c r="AB556">
        <f t="shared" si="75"/>
      </c>
      <c r="AC556">
        <f t="shared" si="76"/>
      </c>
      <c r="AD556" t="str">
        <f t="shared" si="77"/>
        <v>8.3.1</v>
      </c>
      <c r="AE556">
        <f t="shared" si="78"/>
      </c>
      <c r="AF556">
        <f t="shared" si="79"/>
      </c>
      <c r="AG556" t="str">
        <f t="shared" si="80"/>
        <v>8.3.1</v>
      </c>
    </row>
    <row r="557" spans="1:33" ht="204">
      <c r="A557">
        <v>555</v>
      </c>
      <c r="B557" t="str">
        <f t="shared" si="73"/>
        <v>8</v>
      </c>
      <c r="C557" s="1" t="s">
        <v>822</v>
      </c>
      <c r="D557" s="1" t="s">
        <v>997</v>
      </c>
      <c r="E557" s="1" t="s">
        <v>496</v>
      </c>
      <c r="F557" s="2" t="s">
        <v>142</v>
      </c>
      <c r="G557" s="2" t="s">
        <v>143</v>
      </c>
      <c r="H557" s="3" t="s">
        <v>1267</v>
      </c>
      <c r="I557" s="3" t="s">
        <v>1268</v>
      </c>
      <c r="J557" t="s">
        <v>1969</v>
      </c>
      <c r="K557" t="str">
        <f t="shared" si="81"/>
        <v>R</v>
      </c>
      <c r="L557" s="60"/>
      <c r="M557" s="14"/>
      <c r="N557" s="60"/>
      <c r="P557" s="60"/>
      <c r="Q557" s="14"/>
      <c r="R557" s="60"/>
      <c r="T557" s="62" t="s">
        <v>2469</v>
      </c>
      <c r="U557" s="63" t="s">
        <v>74</v>
      </c>
      <c r="V557" s="60"/>
      <c r="X557" s="60"/>
      <c r="AA557">
        <f t="shared" si="74"/>
      </c>
      <c r="AB557" t="str">
        <f t="shared" si="75"/>
        <v>8.3.3</v>
      </c>
      <c r="AC557">
        <f t="shared" si="76"/>
      </c>
      <c r="AD557">
        <f t="shared" si="77"/>
      </c>
      <c r="AE557">
        <f t="shared" si="78"/>
      </c>
      <c r="AF557">
        <f t="shared" si="79"/>
      </c>
      <c r="AG557">
        <f t="shared" si="80"/>
      </c>
    </row>
    <row r="558" spans="1:33" ht="38.25">
      <c r="A558">
        <v>556</v>
      </c>
      <c r="B558" t="str">
        <f t="shared" si="73"/>
        <v>8</v>
      </c>
      <c r="C558" s="1" t="s">
        <v>428</v>
      </c>
      <c r="D558" s="1" t="s">
        <v>162</v>
      </c>
      <c r="E558" s="1" t="s">
        <v>1269</v>
      </c>
      <c r="F558" s="2" t="s">
        <v>2078</v>
      </c>
      <c r="G558" s="2" t="s">
        <v>138</v>
      </c>
      <c r="H558" s="3" t="s">
        <v>1270</v>
      </c>
      <c r="I558" s="3" t="s">
        <v>1271</v>
      </c>
      <c r="J558" t="s">
        <v>1969</v>
      </c>
      <c r="K558" t="str">
        <f t="shared" si="81"/>
        <v>A</v>
      </c>
      <c r="L558" s="60"/>
      <c r="M558" s="14"/>
      <c r="N558" s="60" t="s">
        <v>1036</v>
      </c>
      <c r="O558" s="14" t="s">
        <v>2459</v>
      </c>
      <c r="P558" s="60"/>
      <c r="Q558" s="14"/>
      <c r="R558" s="60"/>
      <c r="T558" s="62"/>
      <c r="U558" s="63"/>
      <c r="V558" s="60"/>
      <c r="W558" s="14"/>
      <c r="X558" s="60"/>
      <c r="Y558" s="14"/>
      <c r="AA558">
        <f t="shared" si="74"/>
      </c>
      <c r="AB558">
        <f t="shared" si="75"/>
      </c>
      <c r="AC558">
        <f t="shared" si="76"/>
      </c>
      <c r="AD558" t="str">
        <f t="shared" si="77"/>
        <v>8.3.2</v>
      </c>
      <c r="AE558">
        <f t="shared" si="78"/>
      </c>
      <c r="AF558">
        <f t="shared" si="79"/>
      </c>
      <c r="AG558" t="str">
        <f t="shared" si="80"/>
        <v>8.3.2</v>
      </c>
    </row>
    <row r="559" spans="1:33" ht="38.25">
      <c r="A559">
        <v>557</v>
      </c>
      <c r="B559" t="str">
        <f t="shared" si="73"/>
        <v>8</v>
      </c>
      <c r="C559" s="1" t="s">
        <v>428</v>
      </c>
      <c r="D559" s="1" t="s">
        <v>427</v>
      </c>
      <c r="E559" s="1" t="s">
        <v>1272</v>
      </c>
      <c r="F559" s="2" t="s">
        <v>142</v>
      </c>
      <c r="G559" s="2" t="s">
        <v>138</v>
      </c>
      <c r="H559" s="3" t="s">
        <v>1273</v>
      </c>
      <c r="I559" s="3" t="s">
        <v>1274</v>
      </c>
      <c r="J559" t="s">
        <v>1969</v>
      </c>
      <c r="K559" t="str">
        <f t="shared" si="81"/>
        <v>A</v>
      </c>
      <c r="L559" s="60"/>
      <c r="M559" s="14"/>
      <c r="N559" s="60"/>
      <c r="O559" s="14"/>
      <c r="P559" s="60"/>
      <c r="Q559" s="14"/>
      <c r="R559" s="60"/>
      <c r="T559" s="62" t="s">
        <v>1036</v>
      </c>
      <c r="U559" s="63" t="s">
        <v>9</v>
      </c>
      <c r="V559" s="60"/>
      <c r="X559" s="60"/>
      <c r="AA559">
        <f t="shared" si="74"/>
      </c>
      <c r="AB559">
        <f t="shared" si="75"/>
      </c>
      <c r="AC559" t="str">
        <f t="shared" si="76"/>
        <v>8.3.2</v>
      </c>
      <c r="AD559">
        <f t="shared" si="77"/>
      </c>
      <c r="AE559">
        <f t="shared" si="78"/>
      </c>
      <c r="AF559">
        <f t="shared" si="79"/>
      </c>
      <c r="AG559">
        <f t="shared" si="80"/>
      </c>
    </row>
    <row r="560" spans="1:33" ht="38.25">
      <c r="A560">
        <v>558</v>
      </c>
      <c r="B560" t="str">
        <f t="shared" si="73"/>
        <v>8</v>
      </c>
      <c r="C560" s="1" t="s">
        <v>428</v>
      </c>
      <c r="D560" s="1" t="s">
        <v>427</v>
      </c>
      <c r="E560" s="1" t="s">
        <v>1275</v>
      </c>
      <c r="F560" s="2" t="s">
        <v>2078</v>
      </c>
      <c r="G560" s="2" t="s">
        <v>138</v>
      </c>
      <c r="H560" s="3" t="s">
        <v>1276</v>
      </c>
      <c r="I560" s="3" t="s">
        <v>1277</v>
      </c>
      <c r="J560" t="s">
        <v>1969</v>
      </c>
      <c r="K560" t="str">
        <f t="shared" si="81"/>
        <v>A</v>
      </c>
      <c r="L560" s="60"/>
      <c r="M560" s="14"/>
      <c r="N560" s="60" t="s">
        <v>1036</v>
      </c>
      <c r="O560" s="14" t="s">
        <v>2459</v>
      </c>
      <c r="P560" s="60"/>
      <c r="Q560" s="14"/>
      <c r="R560" s="60"/>
      <c r="T560" s="62"/>
      <c r="U560" s="63"/>
      <c r="V560" s="60"/>
      <c r="W560" s="14"/>
      <c r="X560" s="60"/>
      <c r="Y560" s="14"/>
      <c r="AA560">
        <f t="shared" si="74"/>
      </c>
      <c r="AB560">
        <f t="shared" si="75"/>
      </c>
      <c r="AC560">
        <f t="shared" si="76"/>
      </c>
      <c r="AD560" t="str">
        <f t="shared" si="77"/>
        <v>8.3.2</v>
      </c>
      <c r="AE560">
        <f t="shared" si="78"/>
      </c>
      <c r="AF560">
        <f t="shared" si="79"/>
      </c>
      <c r="AG560" t="str">
        <f t="shared" si="80"/>
        <v>8.3.2</v>
      </c>
    </row>
    <row r="561" spans="1:33" ht="38.25">
      <c r="A561">
        <v>559</v>
      </c>
      <c r="B561" t="str">
        <f t="shared" si="73"/>
        <v>8</v>
      </c>
      <c r="C561" s="1" t="s">
        <v>428</v>
      </c>
      <c r="D561" s="1" t="s">
        <v>1100</v>
      </c>
      <c r="E561" s="1" t="s">
        <v>1278</v>
      </c>
      <c r="F561" s="2" t="s">
        <v>2078</v>
      </c>
      <c r="G561" s="2" t="s">
        <v>138</v>
      </c>
      <c r="H561" s="3" t="s">
        <v>1279</v>
      </c>
      <c r="I561" s="3" t="s">
        <v>1280</v>
      </c>
      <c r="J561" t="s">
        <v>1969</v>
      </c>
      <c r="K561" t="str">
        <f t="shared" si="81"/>
        <v>A</v>
      </c>
      <c r="L561" s="60"/>
      <c r="M561" s="14"/>
      <c r="N561" s="60" t="s">
        <v>1036</v>
      </c>
      <c r="O561" s="14" t="s">
        <v>2459</v>
      </c>
      <c r="P561" s="60"/>
      <c r="Q561" s="14"/>
      <c r="R561" s="60"/>
      <c r="T561" s="62"/>
      <c r="U561" s="63"/>
      <c r="V561" s="60"/>
      <c r="W561" s="14"/>
      <c r="X561" s="60"/>
      <c r="Y561" s="14"/>
      <c r="AA561">
        <f t="shared" si="74"/>
      </c>
      <c r="AB561">
        <f t="shared" si="75"/>
      </c>
      <c r="AC561">
        <f t="shared" si="76"/>
      </c>
      <c r="AD561" t="str">
        <f t="shared" si="77"/>
        <v>8.3.2</v>
      </c>
      <c r="AE561">
        <f t="shared" si="78"/>
      </c>
      <c r="AF561">
        <f t="shared" si="79"/>
      </c>
      <c r="AG561" t="str">
        <f t="shared" si="80"/>
        <v>8.3.2</v>
      </c>
    </row>
    <row r="562" spans="1:33" ht="38.25">
      <c r="A562">
        <v>560</v>
      </c>
      <c r="B562" t="str">
        <f t="shared" si="73"/>
        <v>8</v>
      </c>
      <c r="C562" s="1" t="s">
        <v>428</v>
      </c>
      <c r="D562" s="1" t="s">
        <v>1100</v>
      </c>
      <c r="E562" s="1" t="s">
        <v>1281</v>
      </c>
      <c r="F562" s="2" t="s">
        <v>142</v>
      </c>
      <c r="G562" s="2" t="s">
        <v>143</v>
      </c>
      <c r="H562" s="3" t="s">
        <v>1282</v>
      </c>
      <c r="I562" s="3" t="s">
        <v>1283</v>
      </c>
      <c r="J562" t="s">
        <v>1969</v>
      </c>
      <c r="K562" t="str">
        <f t="shared" si="81"/>
        <v>A</v>
      </c>
      <c r="L562" s="60"/>
      <c r="M562" s="14"/>
      <c r="N562" s="60"/>
      <c r="O562" s="14"/>
      <c r="P562" s="60"/>
      <c r="Q562" s="14"/>
      <c r="R562" s="60"/>
      <c r="T562" s="62" t="s">
        <v>1036</v>
      </c>
      <c r="U562" s="63" t="s">
        <v>2459</v>
      </c>
      <c r="V562" s="60"/>
      <c r="X562" s="60"/>
      <c r="AA562">
        <f t="shared" si="74"/>
      </c>
      <c r="AB562">
        <f t="shared" si="75"/>
      </c>
      <c r="AC562" t="str">
        <f t="shared" si="76"/>
        <v>8.3.2</v>
      </c>
      <c r="AD562">
        <f t="shared" si="77"/>
      </c>
      <c r="AE562">
        <f t="shared" si="78"/>
      </c>
      <c r="AF562">
        <f t="shared" si="79"/>
      </c>
      <c r="AG562">
        <f t="shared" si="80"/>
      </c>
    </row>
    <row r="563" spans="1:33" ht="38.25">
      <c r="A563">
        <v>561</v>
      </c>
      <c r="B563" t="str">
        <f t="shared" si="73"/>
        <v>8</v>
      </c>
      <c r="C563" s="1" t="s">
        <v>428</v>
      </c>
      <c r="D563" s="1" t="s">
        <v>1100</v>
      </c>
      <c r="E563" s="1" t="s">
        <v>1284</v>
      </c>
      <c r="F563" s="2" t="s">
        <v>2078</v>
      </c>
      <c r="G563" s="2" t="s">
        <v>138</v>
      </c>
      <c r="H563" s="3" t="s">
        <v>1285</v>
      </c>
      <c r="I563" s="3" t="s">
        <v>1286</v>
      </c>
      <c r="J563" t="s">
        <v>1969</v>
      </c>
      <c r="K563" t="str">
        <f t="shared" si="81"/>
        <v>A</v>
      </c>
      <c r="L563" s="60"/>
      <c r="M563" s="14"/>
      <c r="N563" s="60" t="s">
        <v>1036</v>
      </c>
      <c r="O563" s="14" t="s">
        <v>2459</v>
      </c>
      <c r="P563" s="60"/>
      <c r="Q563" s="14"/>
      <c r="R563" s="60"/>
      <c r="T563" s="62"/>
      <c r="U563" s="63"/>
      <c r="V563" s="60"/>
      <c r="W563" s="14"/>
      <c r="X563" s="60"/>
      <c r="Y563" s="14"/>
      <c r="AA563">
        <f t="shared" si="74"/>
      </c>
      <c r="AB563">
        <f t="shared" si="75"/>
      </c>
      <c r="AC563">
        <f t="shared" si="76"/>
      </c>
      <c r="AD563" t="str">
        <f t="shared" si="77"/>
        <v>8.3.2</v>
      </c>
      <c r="AE563">
        <f t="shared" si="78"/>
      </c>
      <c r="AF563">
        <f t="shared" si="79"/>
      </c>
      <c r="AG563" t="str">
        <f t="shared" si="80"/>
        <v>8.3.2</v>
      </c>
    </row>
    <row r="564" spans="1:33" ht="38.25">
      <c r="A564">
        <v>562</v>
      </c>
      <c r="B564" t="str">
        <f t="shared" si="73"/>
        <v>8</v>
      </c>
      <c r="C564" s="1" t="s">
        <v>428</v>
      </c>
      <c r="D564" s="1" t="s">
        <v>1100</v>
      </c>
      <c r="E564" s="1" t="s">
        <v>1287</v>
      </c>
      <c r="F564" s="2" t="s">
        <v>142</v>
      </c>
      <c r="G564" s="2" t="s">
        <v>143</v>
      </c>
      <c r="H564" s="3" t="s">
        <v>1282</v>
      </c>
      <c r="I564" s="3" t="s">
        <v>1288</v>
      </c>
      <c r="J564" t="s">
        <v>1969</v>
      </c>
      <c r="K564" t="str">
        <f t="shared" si="81"/>
        <v>A</v>
      </c>
      <c r="L564" s="60"/>
      <c r="M564" s="14"/>
      <c r="N564" s="60"/>
      <c r="O564" s="14"/>
      <c r="P564" s="60"/>
      <c r="Q564" s="14"/>
      <c r="R564" s="60"/>
      <c r="T564" s="62" t="s">
        <v>1036</v>
      </c>
      <c r="U564" s="14" t="s">
        <v>2459</v>
      </c>
      <c r="V564" s="60"/>
      <c r="X564" s="60"/>
      <c r="AA564">
        <f t="shared" si="74"/>
      </c>
      <c r="AB564">
        <f t="shared" si="75"/>
      </c>
      <c r="AC564" t="str">
        <f t="shared" si="76"/>
        <v>8.3.2</v>
      </c>
      <c r="AD564">
        <f t="shared" si="77"/>
      </c>
      <c r="AE564">
        <f t="shared" si="78"/>
      </c>
      <c r="AF564">
        <f t="shared" si="79"/>
      </c>
      <c r="AG564">
        <f t="shared" si="80"/>
      </c>
    </row>
    <row r="565" spans="1:33" ht="38.25">
      <c r="A565">
        <v>563</v>
      </c>
      <c r="B565" t="str">
        <f t="shared" si="73"/>
        <v>8</v>
      </c>
      <c r="C565" s="1" t="s">
        <v>428</v>
      </c>
      <c r="D565" s="1" t="s">
        <v>306</v>
      </c>
      <c r="E565" s="1" t="s">
        <v>1289</v>
      </c>
      <c r="F565" s="2" t="s">
        <v>2078</v>
      </c>
      <c r="G565" s="2" t="s">
        <v>138</v>
      </c>
      <c r="H565" s="3" t="s">
        <v>1290</v>
      </c>
      <c r="I565" s="3" t="s">
        <v>1291</v>
      </c>
      <c r="J565" t="s">
        <v>1969</v>
      </c>
      <c r="K565" t="str">
        <f t="shared" si="81"/>
        <v>A</v>
      </c>
      <c r="L565" s="60"/>
      <c r="M565" s="14"/>
      <c r="N565" s="60" t="s">
        <v>1036</v>
      </c>
      <c r="O565" s="14" t="s">
        <v>2459</v>
      </c>
      <c r="P565" s="60"/>
      <c r="Q565" s="14"/>
      <c r="R565" s="60"/>
      <c r="T565" s="62"/>
      <c r="U565" s="63"/>
      <c r="V565" s="60"/>
      <c r="W565" s="14"/>
      <c r="X565" s="60"/>
      <c r="Y565" s="14"/>
      <c r="AA565">
        <f t="shared" si="74"/>
      </c>
      <c r="AB565">
        <f t="shared" si="75"/>
      </c>
      <c r="AC565">
        <f t="shared" si="76"/>
      </c>
      <c r="AD565" t="str">
        <f t="shared" si="77"/>
        <v>8.3.2</v>
      </c>
      <c r="AE565">
        <f t="shared" si="78"/>
      </c>
      <c r="AF565">
        <f t="shared" si="79"/>
      </c>
      <c r="AG565" t="str">
        <f t="shared" si="80"/>
        <v>8.3.2</v>
      </c>
    </row>
    <row r="566" spans="1:33" ht="89.25">
      <c r="A566">
        <v>564</v>
      </c>
      <c r="B566" t="str">
        <f t="shared" si="73"/>
        <v>8</v>
      </c>
      <c r="C566" s="1" t="s">
        <v>428</v>
      </c>
      <c r="D566" s="1" t="s">
        <v>306</v>
      </c>
      <c r="E566" s="1" t="s">
        <v>1292</v>
      </c>
      <c r="F566" s="2" t="s">
        <v>142</v>
      </c>
      <c r="G566" s="2" t="s">
        <v>138</v>
      </c>
      <c r="H566" s="3" t="s">
        <v>1293</v>
      </c>
      <c r="I566" s="35" t="s">
        <v>1294</v>
      </c>
      <c r="J566" t="s">
        <v>1969</v>
      </c>
      <c r="K566" t="str">
        <f t="shared" si="81"/>
        <v>A</v>
      </c>
      <c r="L566" s="60"/>
      <c r="M566" s="14"/>
      <c r="N566" s="60"/>
      <c r="P566" s="60"/>
      <c r="Q566" s="14"/>
      <c r="R566" s="60"/>
      <c r="T566" s="62" t="s">
        <v>1036</v>
      </c>
      <c r="U566" s="14" t="s">
        <v>2540</v>
      </c>
      <c r="V566" s="60"/>
      <c r="X566" s="60"/>
      <c r="AA566">
        <f t="shared" si="74"/>
      </c>
      <c r="AB566">
        <f t="shared" si="75"/>
      </c>
      <c r="AC566" t="str">
        <f t="shared" si="76"/>
        <v>8.3.2</v>
      </c>
      <c r="AD566">
        <f t="shared" si="77"/>
      </c>
      <c r="AE566">
        <f t="shared" si="78"/>
      </c>
      <c r="AF566">
        <f t="shared" si="79"/>
      </c>
      <c r="AG566">
        <f t="shared" si="80"/>
      </c>
    </row>
    <row r="567" spans="1:33" ht="25.5">
      <c r="A567">
        <v>565</v>
      </c>
      <c r="B567" t="str">
        <f t="shared" si="73"/>
        <v>8</v>
      </c>
      <c r="C567" s="1" t="s">
        <v>822</v>
      </c>
      <c r="D567" s="1" t="s">
        <v>171</v>
      </c>
      <c r="E567" s="1" t="s">
        <v>1295</v>
      </c>
      <c r="F567" s="2" t="s">
        <v>137</v>
      </c>
      <c r="G567" s="2" t="s">
        <v>138</v>
      </c>
      <c r="H567" s="3" t="s">
        <v>1279</v>
      </c>
      <c r="I567" s="3" t="s">
        <v>1296</v>
      </c>
      <c r="J567" t="s">
        <v>1969</v>
      </c>
      <c r="K567" t="str">
        <f t="shared" si="81"/>
        <v>A</v>
      </c>
      <c r="L567" s="60"/>
      <c r="M567" s="14"/>
      <c r="N567" s="60" t="s">
        <v>1036</v>
      </c>
      <c r="O567" s="14" t="s">
        <v>2459</v>
      </c>
      <c r="P567" s="60"/>
      <c r="Q567" s="14"/>
      <c r="R567" s="60"/>
      <c r="T567" s="62"/>
      <c r="U567" s="63"/>
      <c r="V567" s="60"/>
      <c r="W567" s="14"/>
      <c r="X567" s="60"/>
      <c r="Y567" s="14"/>
      <c r="AA567">
        <f t="shared" si="74"/>
      </c>
      <c r="AB567">
        <f t="shared" si="75"/>
      </c>
      <c r="AC567">
        <f t="shared" si="76"/>
      </c>
      <c r="AD567" t="str">
        <f t="shared" si="77"/>
        <v>8.3.3</v>
      </c>
      <c r="AE567">
        <f t="shared" si="78"/>
      </c>
      <c r="AF567">
        <f t="shared" si="79"/>
      </c>
      <c r="AG567" t="str">
        <f t="shared" si="80"/>
        <v>8.3.3</v>
      </c>
    </row>
    <row r="568" spans="1:33" ht="102">
      <c r="A568">
        <v>566</v>
      </c>
      <c r="B568" t="str">
        <f t="shared" si="73"/>
        <v>8</v>
      </c>
      <c r="C568" s="1" t="s">
        <v>822</v>
      </c>
      <c r="D568" s="1" t="s">
        <v>309</v>
      </c>
      <c r="E568" s="1" t="s">
        <v>1297</v>
      </c>
      <c r="F568" s="2" t="s">
        <v>142</v>
      </c>
      <c r="G568" s="2" t="s">
        <v>138</v>
      </c>
      <c r="H568" s="3" t="s">
        <v>1298</v>
      </c>
      <c r="I568" s="3" t="s">
        <v>472</v>
      </c>
      <c r="J568" t="s">
        <v>1969</v>
      </c>
      <c r="K568" t="str">
        <f t="shared" si="81"/>
        <v>A</v>
      </c>
      <c r="L568" s="60"/>
      <c r="M568" s="14"/>
      <c r="N568" s="60"/>
      <c r="P568" s="60"/>
      <c r="Q568" s="14"/>
      <c r="R568" s="60"/>
      <c r="T568" s="62" t="s">
        <v>1036</v>
      </c>
      <c r="U568" s="63" t="s">
        <v>75</v>
      </c>
      <c r="V568" s="60"/>
      <c r="X568" s="60"/>
      <c r="AA568">
        <f t="shared" si="74"/>
      </c>
      <c r="AB568">
        <f t="shared" si="75"/>
      </c>
      <c r="AC568" t="str">
        <f t="shared" si="76"/>
        <v>8.3.3</v>
      </c>
      <c r="AD568">
        <f t="shared" si="77"/>
      </c>
      <c r="AE568">
        <f t="shared" si="78"/>
      </c>
      <c r="AF568">
        <f t="shared" si="79"/>
      </c>
      <c r="AG568">
        <f t="shared" si="80"/>
      </c>
    </row>
    <row r="569" spans="1:33" ht="25.5">
      <c r="A569">
        <v>567</v>
      </c>
      <c r="B569" t="str">
        <f t="shared" si="73"/>
        <v>8</v>
      </c>
      <c r="C569" s="1" t="s">
        <v>2446</v>
      </c>
      <c r="D569" s="1" t="s">
        <v>1128</v>
      </c>
      <c r="E569" s="1" t="s">
        <v>1299</v>
      </c>
      <c r="F569" s="2" t="s">
        <v>137</v>
      </c>
      <c r="G569" s="2" t="s">
        <v>138</v>
      </c>
      <c r="H569" s="3" t="s">
        <v>755</v>
      </c>
      <c r="I569" s="3" t="s">
        <v>1300</v>
      </c>
      <c r="J569" t="s">
        <v>1969</v>
      </c>
      <c r="K569" t="str">
        <f t="shared" si="81"/>
        <v>A</v>
      </c>
      <c r="L569" s="60"/>
      <c r="M569" s="14"/>
      <c r="N569" s="60" t="s">
        <v>1036</v>
      </c>
      <c r="O569" s="14" t="s">
        <v>2459</v>
      </c>
      <c r="P569" s="60"/>
      <c r="Q569" s="14"/>
      <c r="R569" s="60"/>
      <c r="S569" s="14"/>
      <c r="T569" s="62"/>
      <c r="U569" s="63"/>
      <c r="V569" s="60"/>
      <c r="W569" s="14"/>
      <c r="X569" s="60"/>
      <c r="Y569" s="14"/>
      <c r="AA569">
        <f t="shared" si="74"/>
      </c>
      <c r="AB569">
        <f t="shared" si="75"/>
      </c>
      <c r="AC569">
        <f t="shared" si="76"/>
      </c>
      <c r="AD569" t="str">
        <f t="shared" si="77"/>
        <v>8.4</v>
      </c>
      <c r="AE569">
        <f t="shared" si="78"/>
      </c>
      <c r="AF569">
        <f t="shared" si="79"/>
      </c>
      <c r="AG569" t="str">
        <f t="shared" si="80"/>
        <v>8.4</v>
      </c>
    </row>
    <row r="570" spans="1:33" ht="25.5">
      <c r="A570">
        <v>568</v>
      </c>
      <c r="B570" t="str">
        <f t="shared" si="73"/>
        <v>8</v>
      </c>
      <c r="C570" s="1" t="s">
        <v>2446</v>
      </c>
      <c r="D570" s="1" t="s">
        <v>1128</v>
      </c>
      <c r="E570" s="1" t="s">
        <v>1301</v>
      </c>
      <c r="F570" s="2" t="s">
        <v>137</v>
      </c>
      <c r="G570" s="2" t="s">
        <v>138</v>
      </c>
      <c r="H570" s="3" t="s">
        <v>755</v>
      </c>
      <c r="I570" s="3" t="s">
        <v>1302</v>
      </c>
      <c r="J570" t="s">
        <v>1969</v>
      </c>
      <c r="K570" t="str">
        <f t="shared" si="81"/>
        <v>A</v>
      </c>
      <c r="L570" s="60"/>
      <c r="M570" s="14"/>
      <c r="N570" s="60" t="s">
        <v>1036</v>
      </c>
      <c r="O570" s="14" t="s">
        <v>2459</v>
      </c>
      <c r="P570" s="60"/>
      <c r="Q570" s="14"/>
      <c r="R570" s="60"/>
      <c r="S570" s="14"/>
      <c r="T570" s="62"/>
      <c r="U570" s="63"/>
      <c r="V570" s="60"/>
      <c r="W570" s="14"/>
      <c r="X570" s="60"/>
      <c r="Y570" s="14"/>
      <c r="AA570">
        <f t="shared" si="74"/>
      </c>
      <c r="AB570">
        <f t="shared" si="75"/>
      </c>
      <c r="AC570">
        <f t="shared" si="76"/>
      </c>
      <c r="AD570" t="str">
        <f t="shared" si="77"/>
        <v>8.4</v>
      </c>
      <c r="AE570">
        <f t="shared" si="78"/>
      </c>
      <c r="AF570">
        <f t="shared" si="79"/>
      </c>
      <c r="AG570" t="str">
        <f t="shared" si="80"/>
        <v>8.4</v>
      </c>
    </row>
    <row r="571" spans="1:33" ht="25.5">
      <c r="A571">
        <v>569</v>
      </c>
      <c r="B571" t="str">
        <f t="shared" si="73"/>
        <v>8</v>
      </c>
      <c r="C571" s="1" t="s">
        <v>2446</v>
      </c>
      <c r="D571" s="1" t="s">
        <v>511</v>
      </c>
      <c r="E571" s="1" t="s">
        <v>1303</v>
      </c>
      <c r="F571" s="2" t="s">
        <v>137</v>
      </c>
      <c r="G571" s="2" t="s">
        <v>138</v>
      </c>
      <c r="H571" s="3" t="s">
        <v>1304</v>
      </c>
      <c r="I571" s="3" t="s">
        <v>1305</v>
      </c>
      <c r="J571" t="s">
        <v>1969</v>
      </c>
      <c r="K571" t="str">
        <f t="shared" si="81"/>
        <v>A</v>
      </c>
      <c r="L571" s="60"/>
      <c r="M571" s="14"/>
      <c r="N571" s="60" t="s">
        <v>1036</v>
      </c>
      <c r="O571" s="14" t="s">
        <v>2459</v>
      </c>
      <c r="P571" s="60"/>
      <c r="Q571" s="14"/>
      <c r="R571" s="60"/>
      <c r="S571" s="14"/>
      <c r="T571" s="62"/>
      <c r="U571" s="63"/>
      <c r="V571" s="60"/>
      <c r="W571" s="14"/>
      <c r="X571" s="60"/>
      <c r="Y571" s="14"/>
      <c r="AA571">
        <f t="shared" si="74"/>
      </c>
      <c r="AB571">
        <f t="shared" si="75"/>
      </c>
      <c r="AC571">
        <f t="shared" si="76"/>
      </c>
      <c r="AD571" t="str">
        <f t="shared" si="77"/>
        <v>8.4</v>
      </c>
      <c r="AE571">
        <f t="shared" si="78"/>
      </c>
      <c r="AF571">
        <f t="shared" si="79"/>
      </c>
      <c r="AG571" t="str">
        <f t="shared" si="80"/>
        <v>8.4</v>
      </c>
    </row>
    <row r="572" spans="1:33" ht="38.25">
      <c r="A572">
        <v>570</v>
      </c>
      <c r="B572" t="str">
        <f t="shared" si="73"/>
        <v>8</v>
      </c>
      <c r="C572" s="1" t="s">
        <v>2446</v>
      </c>
      <c r="D572" s="1" t="s">
        <v>361</v>
      </c>
      <c r="E572" s="1" t="s">
        <v>1306</v>
      </c>
      <c r="F572" s="2" t="s">
        <v>137</v>
      </c>
      <c r="G572" s="2" t="s">
        <v>138</v>
      </c>
      <c r="H572" s="3" t="s">
        <v>1307</v>
      </c>
      <c r="I572" s="3" t="s">
        <v>472</v>
      </c>
      <c r="J572" t="s">
        <v>1969</v>
      </c>
      <c r="K572" t="str">
        <f t="shared" si="81"/>
        <v>A</v>
      </c>
      <c r="L572" s="60"/>
      <c r="M572" s="14"/>
      <c r="N572" s="60" t="s">
        <v>1036</v>
      </c>
      <c r="O572" s="14" t="s">
        <v>2459</v>
      </c>
      <c r="P572" s="60"/>
      <c r="Q572" s="14"/>
      <c r="R572" s="60"/>
      <c r="S572" s="14"/>
      <c r="T572" s="62"/>
      <c r="U572" s="63"/>
      <c r="V572" s="60"/>
      <c r="W572" s="14"/>
      <c r="X572" s="60"/>
      <c r="Y572" s="14"/>
      <c r="AA572">
        <f t="shared" si="74"/>
      </c>
      <c r="AB572">
        <f t="shared" si="75"/>
      </c>
      <c r="AC572">
        <f t="shared" si="76"/>
      </c>
      <c r="AD572" t="str">
        <f t="shared" si="77"/>
        <v>8.4</v>
      </c>
      <c r="AE572">
        <f t="shared" si="78"/>
      </c>
      <c r="AF572">
        <f t="shared" si="79"/>
      </c>
      <c r="AG572" t="str">
        <f t="shared" si="80"/>
        <v>8.4</v>
      </c>
    </row>
    <row r="573" spans="1:33" ht="25.5">
      <c r="A573">
        <v>571</v>
      </c>
      <c r="B573" t="str">
        <f t="shared" si="73"/>
        <v>8</v>
      </c>
      <c r="C573" s="1" t="s">
        <v>2446</v>
      </c>
      <c r="D573" s="1" t="s">
        <v>361</v>
      </c>
      <c r="E573" s="1" t="s">
        <v>1308</v>
      </c>
      <c r="F573" s="2" t="s">
        <v>142</v>
      </c>
      <c r="G573" s="2" t="s">
        <v>143</v>
      </c>
      <c r="H573" s="3" t="s">
        <v>1309</v>
      </c>
      <c r="I573" s="3" t="s">
        <v>1310</v>
      </c>
      <c r="J573" t="s">
        <v>1969</v>
      </c>
      <c r="K573" t="str">
        <f t="shared" si="81"/>
        <v>A</v>
      </c>
      <c r="L573" s="60"/>
      <c r="M573" s="14"/>
      <c r="N573" s="60"/>
      <c r="P573" s="60"/>
      <c r="Q573" s="14"/>
      <c r="R573" s="60" t="s">
        <v>1036</v>
      </c>
      <c r="S573" s="14" t="s">
        <v>2496</v>
      </c>
      <c r="T573" s="62"/>
      <c r="U573" s="63"/>
      <c r="V573" s="60"/>
      <c r="X573" s="60"/>
      <c r="AA573">
        <f t="shared" si="74"/>
      </c>
      <c r="AB573">
        <f t="shared" si="75"/>
      </c>
      <c r="AC573" t="str">
        <f t="shared" si="76"/>
        <v>8.4</v>
      </c>
      <c r="AD573">
        <f t="shared" si="77"/>
      </c>
      <c r="AE573">
        <f t="shared" si="78"/>
      </c>
      <c r="AF573">
        <f t="shared" si="79"/>
      </c>
      <c r="AG573">
        <f t="shared" si="80"/>
      </c>
    </row>
    <row r="574" spans="1:33" ht="25.5">
      <c r="A574">
        <v>572</v>
      </c>
      <c r="B574" t="str">
        <f t="shared" si="73"/>
        <v>8</v>
      </c>
      <c r="C574" s="1" t="s">
        <v>429</v>
      </c>
      <c r="D574" s="1" t="s">
        <v>1210</v>
      </c>
      <c r="E574" s="1" t="s">
        <v>1311</v>
      </c>
      <c r="F574" s="2" t="s">
        <v>137</v>
      </c>
      <c r="G574" s="2" t="s">
        <v>138</v>
      </c>
      <c r="H574" s="3" t="s">
        <v>1312</v>
      </c>
      <c r="I574" s="3" t="s">
        <v>1313</v>
      </c>
      <c r="J574" t="s">
        <v>1969</v>
      </c>
      <c r="K574" t="str">
        <f t="shared" si="81"/>
        <v>A</v>
      </c>
      <c r="L574" s="60"/>
      <c r="M574" s="14"/>
      <c r="N574" s="60" t="s">
        <v>1036</v>
      </c>
      <c r="O574" s="14" t="s">
        <v>2459</v>
      </c>
      <c r="P574" s="60"/>
      <c r="Q574" s="14"/>
      <c r="R574" s="60"/>
      <c r="T574" s="62"/>
      <c r="U574" s="63"/>
      <c r="V574" s="60"/>
      <c r="W574" s="14"/>
      <c r="X574" s="60"/>
      <c r="Y574" s="14"/>
      <c r="AA574">
        <f t="shared" si="74"/>
      </c>
      <c r="AB574">
        <f t="shared" si="75"/>
      </c>
      <c r="AC574">
        <f t="shared" si="76"/>
      </c>
      <c r="AD574" t="str">
        <f t="shared" si="77"/>
        <v>8.5</v>
      </c>
      <c r="AE574">
        <f t="shared" si="78"/>
      </c>
      <c r="AF574">
        <f t="shared" si="79"/>
      </c>
      <c r="AG574" t="str">
        <f t="shared" si="80"/>
        <v>8.5</v>
      </c>
    </row>
    <row r="575" spans="1:33" ht="38.25">
      <c r="A575">
        <v>573</v>
      </c>
      <c r="B575" t="str">
        <f t="shared" si="73"/>
        <v>8</v>
      </c>
      <c r="C575" s="1" t="s">
        <v>429</v>
      </c>
      <c r="D575" s="1" t="s">
        <v>1811</v>
      </c>
      <c r="E575" s="1" t="s">
        <v>1314</v>
      </c>
      <c r="F575" s="2" t="s">
        <v>137</v>
      </c>
      <c r="G575" s="2" t="s">
        <v>138</v>
      </c>
      <c r="H575" s="3" t="s">
        <v>1315</v>
      </c>
      <c r="I575" s="3" t="s">
        <v>1316</v>
      </c>
      <c r="J575" t="s">
        <v>1969</v>
      </c>
      <c r="K575" t="str">
        <f t="shared" si="81"/>
        <v>A</v>
      </c>
      <c r="L575" s="60"/>
      <c r="M575" s="14"/>
      <c r="N575" s="60" t="s">
        <v>1036</v>
      </c>
      <c r="O575" s="14" t="s">
        <v>2459</v>
      </c>
      <c r="P575" s="60"/>
      <c r="Q575" s="14"/>
      <c r="R575" s="60"/>
      <c r="T575" s="62"/>
      <c r="U575" s="63"/>
      <c r="V575" s="60"/>
      <c r="W575" s="14"/>
      <c r="X575" s="60"/>
      <c r="Y575" s="14"/>
      <c r="AA575">
        <f t="shared" si="74"/>
      </c>
      <c r="AB575">
        <f t="shared" si="75"/>
      </c>
      <c r="AC575">
        <f t="shared" si="76"/>
      </c>
      <c r="AD575" t="str">
        <f t="shared" si="77"/>
        <v>8.5</v>
      </c>
      <c r="AE575">
        <f t="shared" si="78"/>
      </c>
      <c r="AF575">
        <f t="shared" si="79"/>
      </c>
      <c r="AG575" t="str">
        <f t="shared" si="80"/>
        <v>8.5</v>
      </c>
    </row>
    <row r="576" spans="1:33" ht="25.5">
      <c r="A576">
        <v>574</v>
      </c>
      <c r="B576" t="str">
        <f t="shared" si="73"/>
        <v>8</v>
      </c>
      <c r="C576" s="1" t="s">
        <v>429</v>
      </c>
      <c r="D576" s="1" t="s">
        <v>1005</v>
      </c>
      <c r="E576" s="1" t="s">
        <v>1317</v>
      </c>
      <c r="F576" s="2" t="s">
        <v>137</v>
      </c>
      <c r="G576" s="2" t="s">
        <v>138</v>
      </c>
      <c r="H576" s="3" t="s">
        <v>1318</v>
      </c>
      <c r="I576" s="3" t="s">
        <v>1319</v>
      </c>
      <c r="J576" t="s">
        <v>1969</v>
      </c>
      <c r="K576" t="str">
        <f t="shared" si="81"/>
        <v>A</v>
      </c>
      <c r="L576" s="60"/>
      <c r="M576" s="14"/>
      <c r="N576" s="60" t="s">
        <v>1036</v>
      </c>
      <c r="O576" s="14" t="s">
        <v>2459</v>
      </c>
      <c r="P576" s="60"/>
      <c r="Q576" s="14"/>
      <c r="R576" s="60"/>
      <c r="T576" s="62"/>
      <c r="U576" s="63"/>
      <c r="V576" s="60"/>
      <c r="W576" s="14"/>
      <c r="X576" s="60"/>
      <c r="Y576" s="14"/>
      <c r="AA576">
        <f t="shared" si="74"/>
      </c>
      <c r="AB576">
        <f t="shared" si="75"/>
      </c>
      <c r="AC576">
        <f t="shared" si="76"/>
      </c>
      <c r="AD576" t="str">
        <f t="shared" si="77"/>
        <v>8.5</v>
      </c>
      <c r="AE576">
        <f t="shared" si="78"/>
      </c>
      <c r="AF576">
        <f t="shared" si="79"/>
      </c>
      <c r="AG576" t="str">
        <f t="shared" si="80"/>
        <v>8.5</v>
      </c>
    </row>
    <row r="577" spans="1:33" ht="25.5">
      <c r="A577">
        <v>575</v>
      </c>
      <c r="B577" t="str">
        <f t="shared" si="73"/>
        <v>8</v>
      </c>
      <c r="C577" s="1" t="s">
        <v>429</v>
      </c>
      <c r="D577" s="1" t="s">
        <v>526</v>
      </c>
      <c r="E577" s="1" t="s">
        <v>1320</v>
      </c>
      <c r="F577" s="2" t="s">
        <v>137</v>
      </c>
      <c r="G577" s="2" t="s">
        <v>138</v>
      </c>
      <c r="H577" s="3" t="s">
        <v>1321</v>
      </c>
      <c r="I577" s="3" t="s">
        <v>1322</v>
      </c>
      <c r="J577" t="s">
        <v>1969</v>
      </c>
      <c r="K577" t="str">
        <f t="shared" si="81"/>
        <v>A</v>
      </c>
      <c r="L577" s="60"/>
      <c r="M577" s="14"/>
      <c r="N577" s="60" t="s">
        <v>1036</v>
      </c>
      <c r="O577" s="14" t="s">
        <v>2459</v>
      </c>
      <c r="P577" s="60"/>
      <c r="Q577" s="14"/>
      <c r="R577" s="60"/>
      <c r="T577" s="62"/>
      <c r="U577" s="63"/>
      <c r="V577" s="60"/>
      <c r="W577" s="14"/>
      <c r="X577" s="60"/>
      <c r="Y577" s="14"/>
      <c r="AA577">
        <f t="shared" si="74"/>
      </c>
      <c r="AB577">
        <f t="shared" si="75"/>
      </c>
      <c r="AC577">
        <f t="shared" si="76"/>
      </c>
      <c r="AD577" t="str">
        <f t="shared" si="77"/>
        <v>8.5</v>
      </c>
      <c r="AE577">
        <f t="shared" si="78"/>
      </c>
      <c r="AF577">
        <f t="shared" si="79"/>
      </c>
      <c r="AG577" t="str">
        <f t="shared" si="80"/>
        <v>8.5</v>
      </c>
    </row>
    <row r="578" spans="1:33" ht="25.5">
      <c r="A578">
        <v>576</v>
      </c>
      <c r="B578" t="str">
        <f t="shared" si="73"/>
        <v>8</v>
      </c>
      <c r="C578" s="1" t="s">
        <v>429</v>
      </c>
      <c r="D578" s="1" t="s">
        <v>526</v>
      </c>
      <c r="E578" s="1" t="s">
        <v>1323</v>
      </c>
      <c r="F578" s="2" t="s">
        <v>137</v>
      </c>
      <c r="G578" s="2" t="s">
        <v>138</v>
      </c>
      <c r="H578" s="3" t="s">
        <v>755</v>
      </c>
      <c r="I578" s="3" t="s">
        <v>1324</v>
      </c>
      <c r="J578" t="s">
        <v>1969</v>
      </c>
      <c r="K578" t="str">
        <f t="shared" si="81"/>
        <v>A</v>
      </c>
      <c r="L578" s="60"/>
      <c r="M578" s="14"/>
      <c r="N578" s="60" t="s">
        <v>1036</v>
      </c>
      <c r="O578" s="14" t="s">
        <v>2459</v>
      </c>
      <c r="P578" s="60"/>
      <c r="Q578" s="14"/>
      <c r="R578" s="60"/>
      <c r="T578" s="62"/>
      <c r="U578" s="63"/>
      <c r="V578" s="60"/>
      <c r="W578" s="14"/>
      <c r="X578" s="60"/>
      <c r="Y578" s="14"/>
      <c r="AA578">
        <f t="shared" si="74"/>
      </c>
      <c r="AB578">
        <f t="shared" si="75"/>
      </c>
      <c r="AC578">
        <f t="shared" si="76"/>
      </c>
      <c r="AD578" t="str">
        <f t="shared" si="77"/>
        <v>8.5</v>
      </c>
      <c r="AE578">
        <f t="shared" si="78"/>
      </c>
      <c r="AF578">
        <f t="shared" si="79"/>
      </c>
      <c r="AG578" t="str">
        <f t="shared" si="80"/>
        <v>8.5</v>
      </c>
    </row>
    <row r="579" spans="1:33" ht="25.5">
      <c r="A579">
        <v>577</v>
      </c>
      <c r="B579" t="str">
        <f aca="true" t="shared" si="82" ref="B579:B642">+LEFT(D579,IF(ISERR(FIND(".",D579)),1,IF(FIND(".",D579)=3,2,1)))</f>
        <v>8</v>
      </c>
      <c r="C579" s="1" t="s">
        <v>429</v>
      </c>
      <c r="D579" s="1" t="s">
        <v>1668</v>
      </c>
      <c r="E579" s="1" t="s">
        <v>1325</v>
      </c>
      <c r="F579" s="2" t="s">
        <v>142</v>
      </c>
      <c r="G579" s="2" t="s">
        <v>138</v>
      </c>
      <c r="H579" s="3" t="s">
        <v>1326</v>
      </c>
      <c r="I579" s="3" t="s">
        <v>1327</v>
      </c>
      <c r="J579" t="s">
        <v>1969</v>
      </c>
      <c r="K579" t="str">
        <f t="shared" si="81"/>
        <v>A</v>
      </c>
      <c r="L579" s="60"/>
      <c r="M579" s="14"/>
      <c r="N579" s="60"/>
      <c r="P579" s="60" t="s">
        <v>1036</v>
      </c>
      <c r="Q579" s="14" t="s">
        <v>2472</v>
      </c>
      <c r="R579" s="60"/>
      <c r="T579" s="62"/>
      <c r="U579" s="63"/>
      <c r="V579" s="60"/>
      <c r="X579" s="60"/>
      <c r="AA579">
        <f t="shared" si="74"/>
      </c>
      <c r="AB579">
        <f t="shared" si="75"/>
      </c>
      <c r="AC579" t="str">
        <f t="shared" si="76"/>
        <v>8.5</v>
      </c>
      <c r="AD579">
        <f t="shared" si="77"/>
      </c>
      <c r="AE579">
        <f t="shared" si="78"/>
      </c>
      <c r="AF579">
        <f t="shared" si="79"/>
      </c>
      <c r="AG579">
        <f t="shared" si="80"/>
      </c>
    </row>
    <row r="580" spans="1:33" ht="25.5">
      <c r="A580">
        <v>578</v>
      </c>
      <c r="B580" t="str">
        <f t="shared" si="82"/>
        <v>8</v>
      </c>
      <c r="C580" s="1" t="s">
        <v>2450</v>
      </c>
      <c r="D580" s="1" t="s">
        <v>556</v>
      </c>
      <c r="E580" s="1" t="s">
        <v>1328</v>
      </c>
      <c r="F580" s="2" t="s">
        <v>142</v>
      </c>
      <c r="G580" s="2" t="s">
        <v>138</v>
      </c>
      <c r="H580" s="3" t="s">
        <v>1329</v>
      </c>
      <c r="I580" s="3" t="s">
        <v>1330</v>
      </c>
      <c r="J580" t="s">
        <v>1969</v>
      </c>
      <c r="K580" t="str">
        <f t="shared" si="81"/>
        <v>A</v>
      </c>
      <c r="L580" s="60"/>
      <c r="M580" s="14"/>
      <c r="N580" s="60" t="s">
        <v>1036</v>
      </c>
      <c r="O580" t="s">
        <v>2459</v>
      </c>
      <c r="P580" s="60"/>
      <c r="Q580" s="14"/>
      <c r="R580" s="60"/>
      <c r="T580" s="62"/>
      <c r="U580" s="63"/>
      <c r="V580" s="60"/>
      <c r="X580" s="60"/>
      <c r="AA580">
        <f aca="true" t="shared" si="83" ref="AA580:AA643">CONCATENATE(IF((F580="T")*AND(M580&lt;&gt;"")*AND(L580=""),C580,""),IF((F580="T")*AND(O580&lt;&gt;"")*AND(N580=""),C580,""),IF((F580="T")*AND(Q580&lt;&gt;"")*AND(P580=""),C580,""),IF((F580="T")*AND(S580&lt;&gt;"")*AND(R580=""),C580,""),IF((F580="T")*AND(U580&lt;&gt;"")*AND(T580=""),C580,""),IF((F580="T")*AND(W580&lt;&gt;"")*AND(V580=""),C580,""),IF((F580="T")*AND(Y580&lt;&gt;"")*AND(X580=""),C580,""))</f>
      </c>
      <c r="AB580">
        <f aca="true" t="shared" si="84" ref="AB580:AB643">CONCATENATE(IF((F580="T")*AND(L580="R"),C580,""),IF((F580="T")*AND(N580="R")*AND(L580=""),C580,""),IF((F580="T")*AND(P580="R")*AND(L580="")*AND(N580=""),C580,""),IF((F580="T")*AND(R580="R")*AND(L580="")*AND(N580="")*AND(P580=""),C580,""),IF((F580="T")*AND(T580="R")*AND(L580="")*AND(N580="")*AND(P580="")*AND(R580=""),C580,""),IF((F580="T")*AND(V580="R")*AND(L580="")*AND(N580="")*AND(P580="")*AND(R580="")*AND(T580=""),C580,""),IF((F580="T")*AND(X580="R")*AND(L580="")*AND(N580="")*AND(P580="")*AND(R580="")*AND(T580="")*AND(V580=""),C580,""))</f>
      </c>
      <c r="AC580" t="str">
        <f aca="true" t="shared" si="85" ref="AC580:AC643">CONCATENATE(IF((F580="T")*AND(L580="A"),C580,""),IF((F580="T")*AND(N580="A")*AND(L580=""),C580,""),IF((F580="T")*AND(P580="A")*AND(L580="")*AND(N580=""),C580,""),IF((F580="T")*AND(R580="A")*AND(L580="")*AND(N580="")*AND(P580=""),C580,""),IF((F580="T")*AND(T580="A")*AND(L580="")*AND(N580="")*AND(P580="")*AND(R580=""),C580,""),IF((F580="T")*AND(V580="A")*AND(L580="")*AND(N580="")*AND(P580="")*AND(R580="")*AND(T580=""),C580,""),IF((F580="T")*AND(X580="A")*AND(L580="")*AND(N580="")*AND(P580="")*AND(R580="")*AND(T580="")*AND(V580=""),C580,""))</f>
        <v>8.7</v>
      </c>
      <c r="AD580">
        <f aca="true" t="shared" si="86" ref="AD580:AD643">IF(F580="E",C580,"")</f>
      </c>
      <c r="AE580">
        <f aca="true" t="shared" si="87" ref="AE580:AE643">CONCATENATE(IF((F580="E")*AND(M580&lt;&gt;"")*AND(L580=""),AD580,""),IF((F580="E")*AND(O580&lt;&gt;"")*AND(N580=""),AD580,""),IF((F580="E")*AND(Q580&lt;&gt;"")*AND(P580=""),AD580,""),IF((F580="E")*AND(S580&lt;&gt;"")*AND(R580=""),AD580,""),IF((F580="E")*AND(U580&lt;&gt;"")*AND(T580=""),AD580,""),IF((F580="E")*AND(W580&lt;&gt;"")*AND(V580=""),AD580,""),IF((F580="E")*AND(Y580&lt;&gt;"")*AND(X580=""),AD580,""))</f>
      </c>
      <c r="AF580">
        <f aca="true" t="shared" si="88" ref="AF580:AF643">CONCATENATE(IF((F580="E")*AND(L580="R"),AD580,""),IF((F580="E")*AND(N580="R")*AND(L580=""),AD580,""),IF((F580="E")*AND(P580="R")*AND(N580="")*AND(L580=""),AD580,""),IF((F580="E")*AND(R580="R")*AND(L580="")*AND(N580="")*AND(P580=""),AD580,""),IF((F580="E")*AND(T580="R")*AND(L580="")*AND(N580="")*AND(P580="")*AND(R580=""),AD580,""),IF((F580="E")*AND(V580="R")*AND(L580="")*AND(N580="")*AND(P580="")*AND(R580="")*AND(T580=""),AD580,""),IF((F580="E")*AND(X580="R")*AND(L580="")*AND(N580="")*AND(P580="")*AND(R580="")*AND(T580="")*AND(V580=""),AD580,""))</f>
      </c>
      <c r="AG580">
        <f aca="true" t="shared" si="89" ref="AG580:AG643">CONCATENATE(IF((F580="E")*AND(L580="A"),AD580,""),IF((F580="E")*AND(N580="A")*AND(L580=""),AD580,""),IF((F580="E")*AND(P580="A")*AND(L580="")*AND(N580=""),AD580,""),IF((F580="E")*AND(R580="A")*AND(L580="")*AND(N580="")*AND(P580=""),AD580,""),IF((F580="E")*AND(T580="A")*AND(L580="")*AND(N580="")*AND(P580="")*AND(R580=""),AD580,""),IF((F580="E")*AND(V580="A")*AND(L580="")*AND(N580="")*AND(P580="")*AND(R580="")*AND(T580=""),AD580,""),IF((F580="E")*AND(X580="A")*AND(L580="")*AND(N580="")*AND(P580="")*AND(R580="")*AND(T580="")*AND(V580=""),AD580,""))</f>
      </c>
    </row>
    <row r="581" spans="1:33" ht="127.5">
      <c r="A581">
        <v>579</v>
      </c>
      <c r="B581" t="str">
        <f t="shared" si="82"/>
        <v>8</v>
      </c>
      <c r="C581" s="1" t="s">
        <v>2450</v>
      </c>
      <c r="D581" s="1" t="s">
        <v>1170</v>
      </c>
      <c r="E581" s="1" t="s">
        <v>1331</v>
      </c>
      <c r="F581" s="2" t="s">
        <v>142</v>
      </c>
      <c r="G581" s="2" t="s">
        <v>143</v>
      </c>
      <c r="H581" s="3" t="s">
        <v>1332</v>
      </c>
      <c r="I581" s="3" t="s">
        <v>1333</v>
      </c>
      <c r="J581" t="s">
        <v>1969</v>
      </c>
      <c r="K581" t="str">
        <f t="shared" si="81"/>
        <v>R</v>
      </c>
      <c r="L581" s="60"/>
      <c r="M581" s="14"/>
      <c r="N581" s="60" t="s">
        <v>2469</v>
      </c>
      <c r="O581" s="14" t="s">
        <v>293</v>
      </c>
      <c r="P581" s="60"/>
      <c r="Q581" s="14"/>
      <c r="R581" s="60"/>
      <c r="T581" s="62"/>
      <c r="U581" s="63"/>
      <c r="V581" s="60"/>
      <c r="X581" s="60"/>
      <c r="AA581">
        <f t="shared" si="83"/>
      </c>
      <c r="AB581" t="str">
        <f t="shared" si="84"/>
        <v>8.7</v>
      </c>
      <c r="AC581">
        <f t="shared" si="85"/>
      </c>
      <c r="AD581">
        <f t="shared" si="86"/>
      </c>
      <c r="AE581">
        <f t="shared" si="87"/>
      </c>
      <c r="AF581">
        <f t="shared" si="88"/>
      </c>
      <c r="AG581">
        <f t="shared" si="89"/>
      </c>
    </row>
    <row r="582" spans="1:33" ht="76.5">
      <c r="A582">
        <v>580</v>
      </c>
      <c r="B582" t="str">
        <f t="shared" si="82"/>
        <v>8</v>
      </c>
      <c r="C582" s="1" t="s">
        <v>2450</v>
      </c>
      <c r="D582" s="1" t="s">
        <v>1170</v>
      </c>
      <c r="E582" s="1" t="s">
        <v>1334</v>
      </c>
      <c r="F582" s="2" t="s">
        <v>142</v>
      </c>
      <c r="G582" s="2" t="s">
        <v>143</v>
      </c>
      <c r="H582" s="3" t="s">
        <v>1309</v>
      </c>
      <c r="I582" s="3" t="s">
        <v>1335</v>
      </c>
      <c r="J582" t="s">
        <v>1969</v>
      </c>
      <c r="K582" t="str">
        <f t="shared" si="81"/>
        <v>A</v>
      </c>
      <c r="L582" s="60"/>
      <c r="M582" s="14"/>
      <c r="N582" s="60" t="s">
        <v>1036</v>
      </c>
      <c r="O582" t="s">
        <v>2459</v>
      </c>
      <c r="P582" s="60"/>
      <c r="Q582" s="14"/>
      <c r="R582" s="60"/>
      <c r="T582" s="62"/>
      <c r="U582" s="63"/>
      <c r="V582" s="60"/>
      <c r="X582" s="60"/>
      <c r="AA582">
        <f t="shared" si="83"/>
      </c>
      <c r="AB582">
        <f t="shared" si="84"/>
      </c>
      <c r="AC582" t="str">
        <f t="shared" si="85"/>
        <v>8.7</v>
      </c>
      <c r="AD582">
        <f t="shared" si="86"/>
      </c>
      <c r="AE582">
        <f t="shared" si="87"/>
      </c>
      <c r="AF582">
        <f t="shared" si="88"/>
      </c>
      <c r="AG582">
        <f t="shared" si="89"/>
      </c>
    </row>
    <row r="583" spans="1:33" ht="102">
      <c r="A583">
        <v>581</v>
      </c>
      <c r="B583" t="str">
        <f t="shared" si="82"/>
        <v>8</v>
      </c>
      <c r="C583" s="1" t="s">
        <v>2450</v>
      </c>
      <c r="D583" s="1" t="s">
        <v>1170</v>
      </c>
      <c r="E583" s="1" t="s">
        <v>1336</v>
      </c>
      <c r="F583" s="2" t="s">
        <v>142</v>
      </c>
      <c r="G583" s="2" t="s">
        <v>143</v>
      </c>
      <c r="H583" s="3" t="s">
        <v>1337</v>
      </c>
      <c r="I583" s="3" t="s">
        <v>472</v>
      </c>
      <c r="J583" t="s">
        <v>1969</v>
      </c>
      <c r="K583" t="str">
        <f t="shared" si="81"/>
        <v>A</v>
      </c>
      <c r="L583" s="60"/>
      <c r="M583" s="14"/>
      <c r="N583" s="60" t="s">
        <v>1036</v>
      </c>
      <c r="O583" t="s">
        <v>2459</v>
      </c>
      <c r="P583" s="60"/>
      <c r="Q583" s="14"/>
      <c r="R583" s="60"/>
      <c r="T583" s="62"/>
      <c r="U583" s="63"/>
      <c r="V583" s="60"/>
      <c r="X583" s="60"/>
      <c r="AA583">
        <f t="shared" si="83"/>
      </c>
      <c r="AB583">
        <f t="shared" si="84"/>
      </c>
      <c r="AC583" t="str">
        <f t="shared" si="85"/>
        <v>8.7</v>
      </c>
      <c r="AD583">
        <f t="shared" si="86"/>
      </c>
      <c r="AE583">
        <f t="shared" si="87"/>
      </c>
      <c r="AF583">
        <f t="shared" si="88"/>
      </c>
      <c r="AG583">
        <f t="shared" si="89"/>
      </c>
    </row>
    <row r="584" spans="1:33" ht="127.5">
      <c r="A584">
        <v>582</v>
      </c>
      <c r="B584" t="str">
        <f t="shared" si="82"/>
        <v>8</v>
      </c>
      <c r="C584" s="1" t="s">
        <v>2450</v>
      </c>
      <c r="D584" s="1" t="s">
        <v>350</v>
      </c>
      <c r="E584" s="1" t="s">
        <v>1338</v>
      </c>
      <c r="F584" s="2" t="s">
        <v>142</v>
      </c>
      <c r="G584" s="2" t="s">
        <v>143</v>
      </c>
      <c r="H584" s="3" t="s">
        <v>1332</v>
      </c>
      <c r="I584" s="3" t="s">
        <v>1333</v>
      </c>
      <c r="J584" t="s">
        <v>1969</v>
      </c>
      <c r="K584" t="str">
        <f t="shared" si="81"/>
        <v>R</v>
      </c>
      <c r="L584" s="60"/>
      <c r="M584" s="14"/>
      <c r="N584" s="60" t="s">
        <v>2469</v>
      </c>
      <c r="O584" s="14" t="s">
        <v>293</v>
      </c>
      <c r="P584" s="60"/>
      <c r="Q584" s="14"/>
      <c r="R584" s="60"/>
      <c r="T584" s="62"/>
      <c r="U584" s="63"/>
      <c r="V584" s="60"/>
      <c r="X584" s="60"/>
      <c r="AA584">
        <f t="shared" si="83"/>
      </c>
      <c r="AB584" t="str">
        <f t="shared" si="84"/>
        <v>8.7</v>
      </c>
      <c r="AC584">
        <f t="shared" si="85"/>
      </c>
      <c r="AD584">
        <f t="shared" si="86"/>
      </c>
      <c r="AE584">
        <f t="shared" si="87"/>
      </c>
      <c r="AF584">
        <f t="shared" si="88"/>
      </c>
      <c r="AG584">
        <f t="shared" si="89"/>
      </c>
    </row>
    <row r="585" spans="1:33" ht="76.5">
      <c r="A585">
        <v>583</v>
      </c>
      <c r="B585" t="str">
        <f t="shared" si="82"/>
        <v>8</v>
      </c>
      <c r="C585" s="1" t="s">
        <v>2450</v>
      </c>
      <c r="D585" s="1" t="s">
        <v>350</v>
      </c>
      <c r="E585" s="1" t="s">
        <v>1339</v>
      </c>
      <c r="F585" s="2" t="s">
        <v>142</v>
      </c>
      <c r="G585" s="2" t="s">
        <v>143</v>
      </c>
      <c r="H585" s="3" t="s">
        <v>1309</v>
      </c>
      <c r="I585" s="3" t="s">
        <v>1335</v>
      </c>
      <c r="J585" t="s">
        <v>1969</v>
      </c>
      <c r="K585" t="str">
        <f t="shared" si="81"/>
        <v>A</v>
      </c>
      <c r="L585" s="60"/>
      <c r="M585" s="14"/>
      <c r="N585" s="60" t="s">
        <v>1036</v>
      </c>
      <c r="O585" t="s">
        <v>2459</v>
      </c>
      <c r="P585" s="60"/>
      <c r="Q585" s="14"/>
      <c r="R585" s="60"/>
      <c r="T585" s="62"/>
      <c r="U585" s="63"/>
      <c r="V585" s="60"/>
      <c r="X585" s="60"/>
      <c r="AA585">
        <f t="shared" si="83"/>
      </c>
      <c r="AB585">
        <f t="shared" si="84"/>
      </c>
      <c r="AC585" t="str">
        <f t="shared" si="85"/>
        <v>8.7</v>
      </c>
      <c r="AD585">
        <f t="shared" si="86"/>
      </c>
      <c r="AE585">
        <f t="shared" si="87"/>
      </c>
      <c r="AF585">
        <f t="shared" si="88"/>
      </c>
      <c r="AG585">
        <f t="shared" si="89"/>
      </c>
    </row>
    <row r="586" spans="1:33" ht="38.25">
      <c r="A586">
        <v>584</v>
      </c>
      <c r="B586" t="str">
        <f t="shared" si="82"/>
        <v>A</v>
      </c>
      <c r="C586" s="1" t="s">
        <v>1036</v>
      </c>
      <c r="D586" s="1" t="s">
        <v>1036</v>
      </c>
      <c r="E586" s="1" t="s">
        <v>1340</v>
      </c>
      <c r="F586" s="2" t="s">
        <v>137</v>
      </c>
      <c r="G586" s="2" t="s">
        <v>138</v>
      </c>
      <c r="H586" s="3" t="s">
        <v>1341</v>
      </c>
      <c r="I586" s="3" t="s">
        <v>1342</v>
      </c>
      <c r="J586" t="s">
        <v>1969</v>
      </c>
      <c r="K586" t="str">
        <f t="shared" si="81"/>
        <v>A</v>
      </c>
      <c r="L586" s="60"/>
      <c r="M586" s="14"/>
      <c r="N586" s="60" t="s">
        <v>1036</v>
      </c>
      <c r="O586" s="14" t="s">
        <v>2459</v>
      </c>
      <c r="P586" s="60"/>
      <c r="Q586" s="14"/>
      <c r="R586" s="60"/>
      <c r="T586" s="62"/>
      <c r="U586" s="63"/>
      <c r="V586" s="60"/>
      <c r="W586" s="14"/>
      <c r="X586" s="60"/>
      <c r="Y586" s="14"/>
      <c r="AA586">
        <f t="shared" si="83"/>
      </c>
      <c r="AB586">
        <f t="shared" si="84"/>
      </c>
      <c r="AC586">
        <f t="shared" si="85"/>
      </c>
      <c r="AD586" t="str">
        <f t="shared" si="86"/>
        <v>A</v>
      </c>
      <c r="AE586">
        <f t="shared" si="87"/>
      </c>
      <c r="AF586">
        <f t="shared" si="88"/>
      </c>
      <c r="AG586" t="str">
        <f t="shared" si="89"/>
        <v>A</v>
      </c>
    </row>
    <row r="587" spans="1:33" ht="38.25">
      <c r="A587">
        <v>585</v>
      </c>
      <c r="B587" t="str">
        <f t="shared" si="82"/>
        <v>A</v>
      </c>
      <c r="C587" s="1" t="s">
        <v>1036</v>
      </c>
      <c r="D587" s="1" t="s">
        <v>1036</v>
      </c>
      <c r="E587" s="1" t="s">
        <v>1343</v>
      </c>
      <c r="F587" s="2" t="s">
        <v>137</v>
      </c>
      <c r="G587" s="2" t="s">
        <v>138</v>
      </c>
      <c r="H587" s="3" t="s">
        <v>1304</v>
      </c>
      <c r="I587" s="3" t="s">
        <v>1968</v>
      </c>
      <c r="J587" t="s">
        <v>1969</v>
      </c>
      <c r="K587" t="str">
        <f t="shared" si="81"/>
        <v>A</v>
      </c>
      <c r="L587" s="60"/>
      <c r="M587" s="14"/>
      <c r="N587" s="60" t="s">
        <v>1036</v>
      </c>
      <c r="O587" s="14" t="s">
        <v>2459</v>
      </c>
      <c r="P587" s="60"/>
      <c r="Q587" s="14"/>
      <c r="R587" s="60"/>
      <c r="T587" s="62"/>
      <c r="U587" s="63"/>
      <c r="V587" s="60"/>
      <c r="W587" s="14"/>
      <c r="X587" s="60"/>
      <c r="Y587" s="14"/>
      <c r="AA587">
        <f t="shared" si="83"/>
      </c>
      <c r="AB587">
        <f t="shared" si="84"/>
      </c>
      <c r="AC587">
        <f t="shared" si="85"/>
      </c>
      <c r="AD587" t="str">
        <f t="shared" si="86"/>
        <v>A</v>
      </c>
      <c r="AE587">
        <f t="shared" si="87"/>
      </c>
      <c r="AF587">
        <f t="shared" si="88"/>
      </c>
      <c r="AG587" t="str">
        <f t="shared" si="89"/>
        <v>A</v>
      </c>
    </row>
    <row r="588" spans="1:33" ht="25.5">
      <c r="A588">
        <v>586</v>
      </c>
      <c r="B588" t="str">
        <f t="shared" si="82"/>
        <v>1</v>
      </c>
      <c r="C588" s="1" t="s">
        <v>2438</v>
      </c>
      <c r="D588" s="4" t="s">
        <v>1970</v>
      </c>
      <c r="E588" s="4" t="s">
        <v>1970</v>
      </c>
      <c r="F588" s="5" t="s">
        <v>137</v>
      </c>
      <c r="G588" s="5" t="s">
        <v>138</v>
      </c>
      <c r="H588" s="6" t="s">
        <v>1971</v>
      </c>
      <c r="I588" s="6" t="s">
        <v>1972</v>
      </c>
      <c r="J588" t="s">
        <v>2004</v>
      </c>
      <c r="K588" t="str">
        <f t="shared" si="81"/>
        <v>A</v>
      </c>
      <c r="L588" s="60"/>
      <c r="M588" s="14"/>
      <c r="N588" s="60" t="s">
        <v>1036</v>
      </c>
      <c r="O588" s="14" t="s">
        <v>2459</v>
      </c>
      <c r="P588" s="60"/>
      <c r="Q588" s="14"/>
      <c r="R588" s="60"/>
      <c r="T588" s="62"/>
      <c r="U588" s="63"/>
      <c r="V588" s="60"/>
      <c r="W588" s="14"/>
      <c r="X588" s="60"/>
      <c r="Y588" s="14"/>
      <c r="AA588">
        <f t="shared" si="83"/>
      </c>
      <c r="AB588">
        <f t="shared" si="84"/>
      </c>
      <c r="AC588">
        <f t="shared" si="85"/>
      </c>
      <c r="AD588" t="str">
        <f t="shared" si="86"/>
        <v>1</v>
      </c>
      <c r="AE588">
        <f t="shared" si="87"/>
      </c>
      <c r="AF588">
        <f t="shared" si="88"/>
      </c>
      <c r="AG588" t="str">
        <f t="shared" si="89"/>
        <v>1</v>
      </c>
    </row>
    <row r="589" spans="1:33" ht="25.5">
      <c r="A589">
        <v>587</v>
      </c>
      <c r="B589" t="str">
        <f t="shared" si="82"/>
        <v>2</v>
      </c>
      <c r="C589" s="1" t="s">
        <v>1112</v>
      </c>
      <c r="D589" s="1" t="s">
        <v>2437</v>
      </c>
      <c r="E589" s="1" t="s">
        <v>1973</v>
      </c>
      <c r="F589" s="2" t="s">
        <v>137</v>
      </c>
      <c r="G589" s="2" t="s">
        <v>138</v>
      </c>
      <c r="H589" s="3" t="s">
        <v>755</v>
      </c>
      <c r="I589" s="3" t="s">
        <v>1974</v>
      </c>
      <c r="J589" t="s">
        <v>2004</v>
      </c>
      <c r="K589" t="str">
        <f t="shared" si="81"/>
        <v>A</v>
      </c>
      <c r="L589" s="60"/>
      <c r="M589" s="14"/>
      <c r="N589" s="60" t="s">
        <v>1036</v>
      </c>
      <c r="O589" s="14" t="s">
        <v>2459</v>
      </c>
      <c r="P589" s="60"/>
      <c r="Q589" s="14"/>
      <c r="R589" s="60"/>
      <c r="T589" s="62"/>
      <c r="U589" s="63"/>
      <c r="V589" s="60"/>
      <c r="W589" s="14"/>
      <c r="X589" s="60"/>
      <c r="Y589" s="14"/>
      <c r="AA589">
        <f t="shared" si="83"/>
      </c>
      <c r="AB589">
        <f t="shared" si="84"/>
      </c>
      <c r="AC589">
        <f t="shared" si="85"/>
      </c>
      <c r="AD589" t="str">
        <f t="shared" si="86"/>
        <v>2</v>
      </c>
      <c r="AE589">
        <f t="shared" si="87"/>
      </c>
      <c r="AF589">
        <f t="shared" si="88"/>
      </c>
      <c r="AG589" t="str">
        <f t="shared" si="89"/>
        <v>2</v>
      </c>
    </row>
    <row r="590" spans="1:33" ht="25.5">
      <c r="A590">
        <v>588</v>
      </c>
      <c r="B590" t="str">
        <f t="shared" si="82"/>
        <v>3</v>
      </c>
      <c r="C590" s="1" t="s">
        <v>1117</v>
      </c>
      <c r="D590" s="1" t="s">
        <v>1820</v>
      </c>
      <c r="E590" s="1" t="s">
        <v>1975</v>
      </c>
      <c r="F590" s="2" t="s">
        <v>137</v>
      </c>
      <c r="G590" s="2" t="s">
        <v>138</v>
      </c>
      <c r="H590" s="3" t="s">
        <v>1976</v>
      </c>
      <c r="I590" s="3" t="s">
        <v>1977</v>
      </c>
      <c r="J590" t="s">
        <v>2004</v>
      </c>
      <c r="K590" t="str">
        <f t="shared" si="81"/>
        <v>A</v>
      </c>
      <c r="L590" s="60"/>
      <c r="M590" s="14"/>
      <c r="N590" s="60" t="s">
        <v>1036</v>
      </c>
      <c r="O590" s="14" t="s">
        <v>2459</v>
      </c>
      <c r="P590" s="60"/>
      <c r="Q590" s="14"/>
      <c r="R590" s="60"/>
      <c r="T590" s="62"/>
      <c r="U590" s="63"/>
      <c r="V590" s="60"/>
      <c r="W590" s="14"/>
      <c r="X590" s="60"/>
      <c r="Y590" s="14"/>
      <c r="AA590">
        <f t="shared" si="83"/>
      </c>
      <c r="AB590">
        <f t="shared" si="84"/>
      </c>
      <c r="AC590">
        <f t="shared" si="85"/>
      </c>
      <c r="AD590" t="str">
        <f t="shared" si="86"/>
        <v>3</v>
      </c>
      <c r="AE590">
        <f t="shared" si="87"/>
      </c>
      <c r="AF590">
        <f t="shared" si="88"/>
      </c>
      <c r="AG590" t="str">
        <f t="shared" si="89"/>
        <v>3</v>
      </c>
    </row>
    <row r="591" spans="1:33" ht="63.75">
      <c r="A591">
        <v>589</v>
      </c>
      <c r="B591" t="str">
        <f t="shared" si="82"/>
        <v>5</v>
      </c>
      <c r="C591" s="1" t="s">
        <v>1924</v>
      </c>
      <c r="D591" s="1" t="s">
        <v>1924</v>
      </c>
      <c r="E591" s="1" t="s">
        <v>1978</v>
      </c>
      <c r="F591" s="2" t="s">
        <v>137</v>
      </c>
      <c r="G591" s="2" t="s">
        <v>138</v>
      </c>
      <c r="H591" s="3" t="s">
        <v>1979</v>
      </c>
      <c r="I591" s="3" t="s">
        <v>1980</v>
      </c>
      <c r="J591" t="s">
        <v>2004</v>
      </c>
      <c r="K591" t="str">
        <f t="shared" si="81"/>
        <v>A</v>
      </c>
      <c r="L591" s="60"/>
      <c r="M591" s="14"/>
      <c r="N591" s="60" t="s">
        <v>1036</v>
      </c>
      <c r="O591" s="14" t="s">
        <v>2459</v>
      </c>
      <c r="P591" s="60"/>
      <c r="Q591" s="14"/>
      <c r="R591" s="60"/>
      <c r="T591" s="62"/>
      <c r="U591" s="63"/>
      <c r="V591" s="60"/>
      <c r="W591" s="14"/>
      <c r="X591" s="60"/>
      <c r="Y591" s="14"/>
      <c r="AA591">
        <f t="shared" si="83"/>
      </c>
      <c r="AB591">
        <f t="shared" si="84"/>
      </c>
      <c r="AC591">
        <f t="shared" si="85"/>
      </c>
      <c r="AD591" t="str">
        <f t="shared" si="86"/>
        <v>5.9.2</v>
      </c>
      <c r="AE591">
        <f t="shared" si="87"/>
      </c>
      <c r="AF591">
        <f t="shared" si="88"/>
      </c>
      <c r="AG591" t="str">
        <f t="shared" si="89"/>
        <v>5.9.2</v>
      </c>
    </row>
    <row r="592" spans="1:33" ht="12.75">
      <c r="A592">
        <v>590</v>
      </c>
      <c r="B592" t="str">
        <f t="shared" si="82"/>
        <v>5</v>
      </c>
      <c r="C592" s="1" t="s">
        <v>1924</v>
      </c>
      <c r="D592" s="1" t="s">
        <v>2259</v>
      </c>
      <c r="E592" s="1" t="s">
        <v>1924</v>
      </c>
      <c r="F592" s="2" t="s">
        <v>137</v>
      </c>
      <c r="G592" s="2" t="s">
        <v>138</v>
      </c>
      <c r="H592" s="3" t="s">
        <v>928</v>
      </c>
      <c r="I592" s="3" t="s">
        <v>1981</v>
      </c>
      <c r="J592" t="s">
        <v>2004</v>
      </c>
      <c r="K592" t="str">
        <f t="shared" si="81"/>
        <v>A</v>
      </c>
      <c r="L592" s="60"/>
      <c r="M592" s="14"/>
      <c r="N592" s="60" t="s">
        <v>1036</v>
      </c>
      <c r="O592" s="14" t="s">
        <v>2459</v>
      </c>
      <c r="P592" s="60"/>
      <c r="Q592" s="14"/>
      <c r="R592" s="60"/>
      <c r="T592" s="62"/>
      <c r="U592" s="63"/>
      <c r="V592" s="60"/>
      <c r="W592" s="14"/>
      <c r="X592" s="60"/>
      <c r="Y592" s="14"/>
      <c r="AA592">
        <f t="shared" si="83"/>
      </c>
      <c r="AB592">
        <f t="shared" si="84"/>
      </c>
      <c r="AC592">
        <f t="shared" si="85"/>
      </c>
      <c r="AD592" t="str">
        <f t="shared" si="86"/>
        <v>5.9.2</v>
      </c>
      <c r="AE592">
        <f t="shared" si="87"/>
      </c>
      <c r="AF592">
        <f t="shared" si="88"/>
      </c>
      <c r="AG592" t="str">
        <f t="shared" si="89"/>
        <v>5.9.2</v>
      </c>
    </row>
    <row r="593" spans="1:33" ht="12.75">
      <c r="A593">
        <v>591</v>
      </c>
      <c r="B593" t="str">
        <f t="shared" si="82"/>
        <v>5</v>
      </c>
      <c r="C593" s="1" t="s">
        <v>1924</v>
      </c>
      <c r="D593" s="1" t="s">
        <v>2259</v>
      </c>
      <c r="E593" s="1" t="s">
        <v>1924</v>
      </c>
      <c r="F593" s="2" t="s">
        <v>137</v>
      </c>
      <c r="G593" s="2" t="s">
        <v>138</v>
      </c>
      <c r="H593" s="3" t="s">
        <v>1982</v>
      </c>
      <c r="I593" s="3" t="s">
        <v>1983</v>
      </c>
      <c r="J593" t="s">
        <v>2004</v>
      </c>
      <c r="K593" t="str">
        <f aca="true" t="shared" si="90" ref="K593:K656">CONCATENATE(IF((AA593&lt;&gt;""),"P",""),IF((AB593&lt;&gt;""),"R",""),IF((AC593&lt;&gt;""),"A",""),IF((AE593&lt;&gt;""),"P",""),IF((AF593&lt;&gt;""),"R",""),IF((AG593&lt;&gt;""),"A",""),IF((L593="R")*AND(M593=""),"!",""),IF((N593="R")*AND(O593=""),"!",""),IF((P593="R")*AND(Q593=""),"!",""),IF((R593="R")*AND(S593=""),"!",""),IF((T593="R")*AND(U593=""),"!",""),IF((V593="R")*AND(W593=""),"!",""),IF((X593="R")*AND(Y593=""),"!",""))</f>
        <v>A</v>
      </c>
      <c r="L593" s="60"/>
      <c r="M593" s="14"/>
      <c r="N593" s="60" t="s">
        <v>1036</v>
      </c>
      <c r="O593" s="14" t="s">
        <v>2459</v>
      </c>
      <c r="P593" s="60"/>
      <c r="Q593" s="14"/>
      <c r="R593" s="60"/>
      <c r="T593" s="62"/>
      <c r="U593" s="63"/>
      <c r="V593" s="60"/>
      <c r="W593" s="14"/>
      <c r="X593" s="60"/>
      <c r="Y593" s="14"/>
      <c r="AA593">
        <f t="shared" si="83"/>
      </c>
      <c r="AB593">
        <f t="shared" si="84"/>
      </c>
      <c r="AC593">
        <f t="shared" si="85"/>
      </c>
      <c r="AD593" t="str">
        <f t="shared" si="86"/>
        <v>5.9.2</v>
      </c>
      <c r="AE593">
        <f t="shared" si="87"/>
      </c>
      <c r="AF593">
        <f t="shared" si="88"/>
      </c>
      <c r="AG593" t="str">
        <f t="shared" si="89"/>
        <v>5.9.2</v>
      </c>
    </row>
    <row r="594" spans="1:33" ht="25.5">
      <c r="A594">
        <v>592</v>
      </c>
      <c r="B594" t="str">
        <f t="shared" si="82"/>
        <v>7</v>
      </c>
      <c r="C594" s="1" t="s">
        <v>136</v>
      </c>
      <c r="D594" s="1" t="s">
        <v>136</v>
      </c>
      <c r="E594" s="1" t="s">
        <v>1984</v>
      </c>
      <c r="F594" s="2" t="s">
        <v>137</v>
      </c>
      <c r="G594" s="2" t="s">
        <v>138</v>
      </c>
      <c r="H594" s="3" t="s">
        <v>1985</v>
      </c>
      <c r="I594" s="3" t="s">
        <v>1986</v>
      </c>
      <c r="J594" t="s">
        <v>2004</v>
      </c>
      <c r="K594" t="str">
        <f t="shared" si="90"/>
        <v>A</v>
      </c>
      <c r="L594" s="60"/>
      <c r="M594" s="14"/>
      <c r="N594" s="60" t="s">
        <v>1036</v>
      </c>
      <c r="O594" s="14" t="s">
        <v>2459</v>
      </c>
      <c r="P594" s="60"/>
      <c r="Q594" s="14"/>
      <c r="R594" s="60"/>
      <c r="T594" s="62"/>
      <c r="U594" s="63"/>
      <c r="V594" s="60"/>
      <c r="W594" s="14"/>
      <c r="X594" s="60"/>
      <c r="Y594" s="14"/>
      <c r="AA594">
        <f t="shared" si="83"/>
      </c>
      <c r="AB594">
        <f t="shared" si="84"/>
      </c>
      <c r="AC594">
        <f t="shared" si="85"/>
      </c>
      <c r="AD594" t="str">
        <f t="shared" si="86"/>
        <v>7.3.2.9</v>
      </c>
      <c r="AE594">
        <f t="shared" si="87"/>
      </c>
      <c r="AF594">
        <f t="shared" si="88"/>
      </c>
      <c r="AG594" t="str">
        <f t="shared" si="89"/>
        <v>7.3.2.9</v>
      </c>
    </row>
    <row r="595" spans="1:33" ht="25.5">
      <c r="A595">
        <v>593</v>
      </c>
      <c r="B595" t="str">
        <f t="shared" si="82"/>
        <v>7</v>
      </c>
      <c r="C595" s="1" t="s">
        <v>136</v>
      </c>
      <c r="D595" s="1" t="s">
        <v>136</v>
      </c>
      <c r="E595" s="1" t="s">
        <v>1987</v>
      </c>
      <c r="F595" s="2" t="s">
        <v>137</v>
      </c>
      <c r="G595" s="2" t="s">
        <v>138</v>
      </c>
      <c r="H595" s="3" t="s">
        <v>1988</v>
      </c>
      <c r="I595" s="3" t="s">
        <v>1989</v>
      </c>
      <c r="J595" t="s">
        <v>2004</v>
      </c>
      <c r="K595" t="str">
        <f t="shared" si="90"/>
        <v>A</v>
      </c>
      <c r="L595" s="60"/>
      <c r="M595" s="14"/>
      <c r="N595" s="60" t="s">
        <v>1036</v>
      </c>
      <c r="O595" s="14" t="s">
        <v>2459</v>
      </c>
      <c r="P595" s="60"/>
      <c r="Q595" s="14"/>
      <c r="R595" s="60"/>
      <c r="T595" s="62"/>
      <c r="U595" s="63"/>
      <c r="V595" s="60"/>
      <c r="W595" s="14"/>
      <c r="X595" s="60"/>
      <c r="Y595" s="14"/>
      <c r="AA595">
        <f t="shared" si="83"/>
      </c>
      <c r="AB595">
        <f t="shared" si="84"/>
      </c>
      <c r="AC595">
        <f t="shared" si="85"/>
      </c>
      <c r="AD595" t="str">
        <f t="shared" si="86"/>
        <v>7.3.2.9</v>
      </c>
      <c r="AE595">
        <f t="shared" si="87"/>
      </c>
      <c r="AF595">
        <f t="shared" si="88"/>
      </c>
      <c r="AG595" t="str">
        <f t="shared" si="89"/>
        <v>7.3.2.9</v>
      </c>
    </row>
    <row r="596" spans="1:33" ht="38.25">
      <c r="A596">
        <v>594</v>
      </c>
      <c r="B596" t="str">
        <f t="shared" si="82"/>
        <v>7</v>
      </c>
      <c r="C596" s="1" t="s">
        <v>136</v>
      </c>
      <c r="D596" s="1" t="s">
        <v>136</v>
      </c>
      <c r="E596" s="1" t="s">
        <v>1990</v>
      </c>
      <c r="F596" s="2" t="s">
        <v>137</v>
      </c>
      <c r="G596" s="2" t="s">
        <v>138</v>
      </c>
      <c r="H596" s="3" t="s">
        <v>1991</v>
      </c>
      <c r="I596" s="3" t="s">
        <v>1992</v>
      </c>
      <c r="J596" t="s">
        <v>2004</v>
      </c>
      <c r="K596" t="str">
        <f t="shared" si="90"/>
        <v>A</v>
      </c>
      <c r="L596" s="60"/>
      <c r="M596" s="14"/>
      <c r="N596" s="60" t="s">
        <v>1036</v>
      </c>
      <c r="O596" s="14" t="s">
        <v>2459</v>
      </c>
      <c r="P596" s="60"/>
      <c r="Q596" s="14"/>
      <c r="R596" s="60"/>
      <c r="T596" s="62"/>
      <c r="U596" s="63"/>
      <c r="V596" s="60"/>
      <c r="W596" s="14"/>
      <c r="X596" s="60"/>
      <c r="Y596" s="14"/>
      <c r="AA596">
        <f t="shared" si="83"/>
      </c>
      <c r="AB596">
        <f t="shared" si="84"/>
      </c>
      <c r="AC596">
        <f t="shared" si="85"/>
      </c>
      <c r="AD596" t="str">
        <f t="shared" si="86"/>
        <v>7.3.2.9</v>
      </c>
      <c r="AE596">
        <f t="shared" si="87"/>
      </c>
      <c r="AF596">
        <f t="shared" si="88"/>
      </c>
      <c r="AG596" t="str">
        <f t="shared" si="89"/>
        <v>7.3.2.9</v>
      </c>
    </row>
    <row r="597" spans="1:33" ht="25.5">
      <c r="A597">
        <v>595</v>
      </c>
      <c r="B597" t="str">
        <f t="shared" si="82"/>
        <v>8</v>
      </c>
      <c r="C597" s="1" t="s">
        <v>822</v>
      </c>
      <c r="D597" s="1" t="s">
        <v>396</v>
      </c>
      <c r="E597" s="1" t="s">
        <v>166</v>
      </c>
      <c r="F597" s="2" t="s">
        <v>137</v>
      </c>
      <c r="G597" s="2" t="s">
        <v>138</v>
      </c>
      <c r="H597" s="3" t="s">
        <v>1993</v>
      </c>
      <c r="I597" s="3" t="s">
        <v>1994</v>
      </c>
      <c r="J597" t="s">
        <v>2004</v>
      </c>
      <c r="K597" t="str">
        <f t="shared" si="90"/>
        <v>A</v>
      </c>
      <c r="L597" s="60"/>
      <c r="M597" s="14"/>
      <c r="N597" s="60" t="s">
        <v>1036</v>
      </c>
      <c r="O597" s="14" t="s">
        <v>2459</v>
      </c>
      <c r="P597" s="60"/>
      <c r="Q597" s="14"/>
      <c r="R597" s="60"/>
      <c r="T597" s="62"/>
      <c r="U597" s="63"/>
      <c r="V597" s="60"/>
      <c r="W597" s="14"/>
      <c r="X597" s="60"/>
      <c r="Y597" s="14"/>
      <c r="AA597">
        <f t="shared" si="83"/>
      </c>
      <c r="AB597">
        <f t="shared" si="84"/>
      </c>
      <c r="AC597">
        <f t="shared" si="85"/>
      </c>
      <c r="AD597" t="str">
        <f t="shared" si="86"/>
        <v>8.3.3</v>
      </c>
      <c r="AE597">
        <f t="shared" si="87"/>
      </c>
      <c r="AF597">
        <f t="shared" si="88"/>
      </c>
      <c r="AG597" t="str">
        <f t="shared" si="89"/>
        <v>8.3.3</v>
      </c>
    </row>
    <row r="598" spans="1:33" ht="25.5">
      <c r="A598">
        <v>596</v>
      </c>
      <c r="B598" t="str">
        <f t="shared" si="82"/>
        <v>8</v>
      </c>
      <c r="C598" s="1" t="s">
        <v>822</v>
      </c>
      <c r="D598" s="1" t="s">
        <v>778</v>
      </c>
      <c r="E598" s="1" t="s">
        <v>1527</v>
      </c>
      <c r="F598" s="2" t="s">
        <v>137</v>
      </c>
      <c r="G598" s="2" t="s">
        <v>138</v>
      </c>
      <c r="H598" s="3" t="s">
        <v>1995</v>
      </c>
      <c r="I598" s="3" t="s">
        <v>1994</v>
      </c>
      <c r="J598" t="s">
        <v>2004</v>
      </c>
      <c r="K598" t="str">
        <f t="shared" si="90"/>
        <v>A</v>
      </c>
      <c r="L598" s="60"/>
      <c r="M598" s="14"/>
      <c r="N598" s="60" t="s">
        <v>1036</v>
      </c>
      <c r="O598" s="14" t="s">
        <v>2459</v>
      </c>
      <c r="P598" s="60"/>
      <c r="Q598" s="14"/>
      <c r="R598" s="60"/>
      <c r="T598" s="62"/>
      <c r="U598" s="63"/>
      <c r="V598" s="60"/>
      <c r="W598" s="14"/>
      <c r="X598" s="60"/>
      <c r="Y598" s="14"/>
      <c r="AA598">
        <f t="shared" si="83"/>
      </c>
      <c r="AB598">
        <f t="shared" si="84"/>
      </c>
      <c r="AC598">
        <f t="shared" si="85"/>
      </c>
      <c r="AD598" t="str">
        <f t="shared" si="86"/>
        <v>8.3.3</v>
      </c>
      <c r="AE598">
        <f t="shared" si="87"/>
      </c>
      <c r="AF598">
        <f t="shared" si="88"/>
      </c>
      <c r="AG598" t="str">
        <f t="shared" si="89"/>
        <v>8.3.3</v>
      </c>
    </row>
    <row r="599" spans="1:33" ht="38.25">
      <c r="A599">
        <v>597</v>
      </c>
      <c r="B599" t="str">
        <f t="shared" si="82"/>
        <v>8</v>
      </c>
      <c r="C599" s="1" t="s">
        <v>429</v>
      </c>
      <c r="D599" s="1" t="s">
        <v>2301</v>
      </c>
      <c r="E599" s="1" t="s">
        <v>526</v>
      </c>
      <c r="F599" s="2" t="s">
        <v>137</v>
      </c>
      <c r="G599" s="2" t="s">
        <v>138</v>
      </c>
      <c r="H599" s="3" t="s">
        <v>1996</v>
      </c>
      <c r="I599" s="3" t="s">
        <v>1997</v>
      </c>
      <c r="J599" t="s">
        <v>2004</v>
      </c>
      <c r="K599" t="str">
        <f t="shared" si="90"/>
        <v>A</v>
      </c>
      <c r="L599" s="60"/>
      <c r="M599" s="14"/>
      <c r="N599" s="60" t="s">
        <v>1036</v>
      </c>
      <c r="O599" s="14" t="s">
        <v>2459</v>
      </c>
      <c r="P599" s="60"/>
      <c r="Q599" s="14"/>
      <c r="R599" s="60"/>
      <c r="T599" s="62"/>
      <c r="U599" s="63"/>
      <c r="V599" s="60"/>
      <c r="W599" s="14"/>
      <c r="X599" s="60"/>
      <c r="Y599" s="14"/>
      <c r="AA599">
        <f t="shared" si="83"/>
      </c>
      <c r="AB599">
        <f t="shared" si="84"/>
      </c>
      <c r="AC599">
        <f t="shared" si="85"/>
      </c>
      <c r="AD599" t="str">
        <f t="shared" si="86"/>
        <v>8.5</v>
      </c>
      <c r="AE599">
        <f t="shared" si="87"/>
      </c>
      <c r="AF599">
        <f t="shared" si="88"/>
      </c>
      <c r="AG599" t="str">
        <f t="shared" si="89"/>
        <v>8.5</v>
      </c>
    </row>
    <row r="600" spans="1:33" ht="12.75">
      <c r="A600">
        <v>598</v>
      </c>
      <c r="B600" t="str">
        <f t="shared" si="82"/>
        <v>8</v>
      </c>
      <c r="C600" s="1" t="s">
        <v>429</v>
      </c>
      <c r="D600" s="12" t="s">
        <v>2301</v>
      </c>
      <c r="E600" s="12" t="s">
        <v>526</v>
      </c>
      <c r="F600" s="13" t="s">
        <v>137</v>
      </c>
      <c r="G600" s="13" t="s">
        <v>138</v>
      </c>
      <c r="H600" s="11" t="s">
        <v>1998</v>
      </c>
      <c r="I600" s="3" t="s">
        <v>1999</v>
      </c>
      <c r="J600" t="s">
        <v>2004</v>
      </c>
      <c r="K600" t="str">
        <f t="shared" si="90"/>
        <v>A</v>
      </c>
      <c r="L600" s="60"/>
      <c r="M600" s="14"/>
      <c r="N600" s="60" t="s">
        <v>1036</v>
      </c>
      <c r="O600" s="14" t="s">
        <v>2459</v>
      </c>
      <c r="P600" s="60"/>
      <c r="Q600" s="14"/>
      <c r="R600" s="60"/>
      <c r="T600" s="62"/>
      <c r="U600" s="63"/>
      <c r="V600" s="60"/>
      <c r="W600" s="14"/>
      <c r="X600" s="60"/>
      <c r="Y600" s="14"/>
      <c r="AA600">
        <f t="shared" si="83"/>
      </c>
      <c r="AB600">
        <f t="shared" si="84"/>
      </c>
      <c r="AC600">
        <f t="shared" si="85"/>
      </c>
      <c r="AD600" t="str">
        <f t="shared" si="86"/>
        <v>8.5</v>
      </c>
      <c r="AE600">
        <f t="shared" si="87"/>
      </c>
      <c r="AF600">
        <f t="shared" si="88"/>
      </c>
      <c r="AG600" t="str">
        <f t="shared" si="89"/>
        <v>8.5</v>
      </c>
    </row>
    <row r="601" spans="1:33" ht="12.75">
      <c r="A601">
        <v>599</v>
      </c>
      <c r="B601" t="str">
        <f t="shared" si="82"/>
        <v>3</v>
      </c>
      <c r="C601" s="1" t="s">
        <v>1117</v>
      </c>
      <c r="D601" s="1" t="s">
        <v>1820</v>
      </c>
      <c r="E601" s="1" t="s">
        <v>1820</v>
      </c>
      <c r="F601" s="2" t="s">
        <v>137</v>
      </c>
      <c r="G601" s="2" t="s">
        <v>138</v>
      </c>
      <c r="H601" s="3" t="s">
        <v>2000</v>
      </c>
      <c r="I601" s="3" t="s">
        <v>2001</v>
      </c>
      <c r="J601" t="s">
        <v>2004</v>
      </c>
      <c r="K601" t="str">
        <f t="shared" si="90"/>
        <v>A</v>
      </c>
      <c r="L601" s="60"/>
      <c r="M601" s="14"/>
      <c r="N601" s="60" t="s">
        <v>1036</v>
      </c>
      <c r="O601" s="14" t="s">
        <v>2459</v>
      </c>
      <c r="P601" s="60"/>
      <c r="Q601" s="14"/>
      <c r="R601" s="60"/>
      <c r="T601" s="62"/>
      <c r="U601" s="63"/>
      <c r="V601" s="60"/>
      <c r="W601" s="14"/>
      <c r="X601" s="60"/>
      <c r="Y601" s="14"/>
      <c r="AA601">
        <f t="shared" si="83"/>
      </c>
      <c r="AB601">
        <f t="shared" si="84"/>
      </c>
      <c r="AC601">
        <f t="shared" si="85"/>
      </c>
      <c r="AD601" t="str">
        <f t="shared" si="86"/>
        <v>3</v>
      </c>
      <c r="AE601">
        <f t="shared" si="87"/>
      </c>
      <c r="AF601">
        <f t="shared" si="88"/>
      </c>
      <c r="AG601" t="str">
        <f t="shared" si="89"/>
        <v>3</v>
      </c>
    </row>
    <row r="602" spans="1:33" ht="63.75">
      <c r="A602">
        <v>600</v>
      </c>
      <c r="B602" t="str">
        <f t="shared" si="82"/>
        <v>8</v>
      </c>
      <c r="C602" s="1" t="s">
        <v>429</v>
      </c>
      <c r="D602" s="1" t="s">
        <v>1685</v>
      </c>
      <c r="E602" s="1" t="s">
        <v>1210</v>
      </c>
      <c r="F602" s="2" t="s">
        <v>142</v>
      </c>
      <c r="G602" s="2" t="s">
        <v>138</v>
      </c>
      <c r="H602" s="3" t="s">
        <v>2002</v>
      </c>
      <c r="I602" s="3" t="s">
        <v>2003</v>
      </c>
      <c r="J602" t="s">
        <v>2004</v>
      </c>
      <c r="K602" t="str">
        <f t="shared" si="90"/>
        <v>A</v>
      </c>
      <c r="L602" s="60"/>
      <c r="M602" s="14"/>
      <c r="N602" s="60"/>
      <c r="P602" s="60" t="s">
        <v>1036</v>
      </c>
      <c r="Q602" s="14" t="s">
        <v>2472</v>
      </c>
      <c r="R602" s="60"/>
      <c r="T602" s="62"/>
      <c r="U602" s="63"/>
      <c r="V602" s="60"/>
      <c r="X602" s="60"/>
      <c r="AA602">
        <f t="shared" si="83"/>
      </c>
      <c r="AB602">
        <f t="shared" si="84"/>
      </c>
      <c r="AC602" t="str">
        <f t="shared" si="85"/>
        <v>8.5</v>
      </c>
      <c r="AD602">
        <f t="shared" si="86"/>
      </c>
      <c r="AE602">
        <f t="shared" si="87"/>
      </c>
      <c r="AF602">
        <f t="shared" si="88"/>
      </c>
      <c r="AG602">
        <f t="shared" si="89"/>
      </c>
    </row>
    <row r="603" spans="1:33" ht="25.5">
      <c r="A603">
        <v>601</v>
      </c>
      <c r="B603" t="str">
        <f t="shared" si="82"/>
        <v>0</v>
      </c>
      <c r="C603" s="1" t="s">
        <v>1041</v>
      </c>
      <c r="D603" s="4" t="s">
        <v>1041</v>
      </c>
      <c r="E603" s="4" t="s">
        <v>720</v>
      </c>
      <c r="F603" s="5" t="s">
        <v>137</v>
      </c>
      <c r="G603" s="5" t="s">
        <v>138</v>
      </c>
      <c r="H603" s="6" t="s">
        <v>2005</v>
      </c>
      <c r="I603" s="6" t="s">
        <v>2006</v>
      </c>
      <c r="J603" t="s">
        <v>920</v>
      </c>
      <c r="K603" t="str">
        <f t="shared" si="90"/>
        <v>A</v>
      </c>
      <c r="L603" s="60"/>
      <c r="M603" s="14"/>
      <c r="N603" s="60" t="s">
        <v>1036</v>
      </c>
      <c r="O603" s="14" t="s">
        <v>2459</v>
      </c>
      <c r="P603" s="60"/>
      <c r="Q603" s="14"/>
      <c r="R603" s="60"/>
      <c r="T603" s="62"/>
      <c r="U603" s="63"/>
      <c r="V603" s="60"/>
      <c r="W603" s="14"/>
      <c r="X603" s="60"/>
      <c r="Y603" s="14"/>
      <c r="AA603">
        <f t="shared" si="83"/>
      </c>
      <c r="AB603">
        <f t="shared" si="84"/>
      </c>
      <c r="AC603">
        <f t="shared" si="85"/>
      </c>
      <c r="AD603" t="str">
        <f t="shared" si="86"/>
        <v>0</v>
      </c>
      <c r="AE603">
        <f t="shared" si="87"/>
      </c>
      <c r="AF603">
        <f t="shared" si="88"/>
      </c>
      <c r="AG603" t="str">
        <f t="shared" si="89"/>
        <v>0</v>
      </c>
    </row>
    <row r="604" spans="1:33" ht="102">
      <c r="A604">
        <v>602</v>
      </c>
      <c r="B604" t="str">
        <f t="shared" si="82"/>
        <v>0</v>
      </c>
      <c r="C604" s="1" t="s">
        <v>1041</v>
      </c>
      <c r="D604" s="1" t="s">
        <v>1041</v>
      </c>
      <c r="E604" s="1" t="s">
        <v>720</v>
      </c>
      <c r="F604" s="2" t="s">
        <v>137</v>
      </c>
      <c r="G604" s="2" t="s">
        <v>138</v>
      </c>
      <c r="H604" s="3" t="s">
        <v>2007</v>
      </c>
      <c r="I604" s="3" t="s">
        <v>2008</v>
      </c>
      <c r="J604" t="s">
        <v>920</v>
      </c>
      <c r="K604" t="str">
        <f t="shared" si="90"/>
        <v>A</v>
      </c>
      <c r="L604" s="60"/>
      <c r="M604" s="14"/>
      <c r="N604" s="60" t="s">
        <v>1036</v>
      </c>
      <c r="O604" s="14" t="s">
        <v>2459</v>
      </c>
      <c r="P604" s="60"/>
      <c r="Q604" s="14"/>
      <c r="R604" s="60"/>
      <c r="T604" s="62"/>
      <c r="U604" s="63"/>
      <c r="V604" s="60"/>
      <c r="W604" s="14"/>
      <c r="X604" s="60"/>
      <c r="Y604" s="14"/>
      <c r="AA604">
        <f t="shared" si="83"/>
      </c>
      <c r="AB604">
        <f t="shared" si="84"/>
      </c>
      <c r="AC604">
        <f t="shared" si="85"/>
      </c>
      <c r="AD604" t="str">
        <f t="shared" si="86"/>
        <v>0</v>
      </c>
      <c r="AE604">
        <f t="shared" si="87"/>
      </c>
      <c r="AF604">
        <f t="shared" si="88"/>
      </c>
      <c r="AG604" t="str">
        <f t="shared" si="89"/>
        <v>0</v>
      </c>
    </row>
    <row r="605" spans="1:33" ht="76.5">
      <c r="A605">
        <v>603</v>
      </c>
      <c r="B605" t="str">
        <f t="shared" si="82"/>
        <v>5</v>
      </c>
      <c r="C605" s="1" t="s">
        <v>2368</v>
      </c>
      <c r="D605" s="1" t="s">
        <v>1921</v>
      </c>
      <c r="E605" s="1" t="s">
        <v>2009</v>
      </c>
      <c r="F605" s="2" t="s">
        <v>137</v>
      </c>
      <c r="G605" s="2" t="s">
        <v>138</v>
      </c>
      <c r="H605" s="3" t="s">
        <v>2010</v>
      </c>
      <c r="I605" s="3" t="s">
        <v>2011</v>
      </c>
      <c r="J605" t="s">
        <v>920</v>
      </c>
      <c r="K605" t="str">
        <f t="shared" si="90"/>
        <v>A</v>
      </c>
      <c r="L605" s="60"/>
      <c r="M605" s="14"/>
      <c r="N605" s="60" t="s">
        <v>1036</v>
      </c>
      <c r="O605" s="14" t="s">
        <v>2459</v>
      </c>
      <c r="P605" s="60"/>
      <c r="Q605" s="14"/>
      <c r="R605" s="60"/>
      <c r="T605" s="62"/>
      <c r="U605" s="63"/>
      <c r="V605" s="60"/>
      <c r="W605" s="14"/>
      <c r="X605" s="60"/>
      <c r="Y605" s="14"/>
      <c r="AA605">
        <f t="shared" si="83"/>
      </c>
      <c r="AB605">
        <f t="shared" si="84"/>
      </c>
      <c r="AC605">
        <f t="shared" si="85"/>
      </c>
      <c r="AD605" t="str">
        <f t="shared" si="86"/>
        <v>5</v>
      </c>
      <c r="AE605">
        <f t="shared" si="87"/>
      </c>
      <c r="AF605">
        <f t="shared" si="88"/>
      </c>
      <c r="AG605" t="str">
        <f t="shared" si="89"/>
        <v>5</v>
      </c>
    </row>
    <row r="606" spans="1:33" ht="76.5">
      <c r="A606">
        <v>604</v>
      </c>
      <c r="B606" t="str">
        <f t="shared" si="82"/>
        <v>5</v>
      </c>
      <c r="C606" s="1" t="s">
        <v>2368</v>
      </c>
      <c r="D606" s="1" t="s">
        <v>1921</v>
      </c>
      <c r="E606" s="1" t="s">
        <v>2009</v>
      </c>
      <c r="F606" s="2" t="s">
        <v>137</v>
      </c>
      <c r="G606" s="2" t="s">
        <v>138</v>
      </c>
      <c r="H606" s="3" t="s">
        <v>2012</v>
      </c>
      <c r="I606" s="3" t="s">
        <v>2013</v>
      </c>
      <c r="J606" t="s">
        <v>920</v>
      </c>
      <c r="K606" t="str">
        <f t="shared" si="90"/>
        <v>A</v>
      </c>
      <c r="L606" s="60"/>
      <c r="M606" s="14"/>
      <c r="N606" s="60" t="s">
        <v>1036</v>
      </c>
      <c r="O606" s="14" t="s">
        <v>2459</v>
      </c>
      <c r="P606" s="60"/>
      <c r="Q606" s="14"/>
      <c r="R606" s="60"/>
      <c r="T606" s="62"/>
      <c r="U606" s="63"/>
      <c r="V606" s="60"/>
      <c r="W606" s="14"/>
      <c r="X606" s="60"/>
      <c r="Y606" s="14"/>
      <c r="AA606">
        <f t="shared" si="83"/>
      </c>
      <c r="AB606">
        <f t="shared" si="84"/>
      </c>
      <c r="AC606">
        <f t="shared" si="85"/>
      </c>
      <c r="AD606" t="str">
        <f t="shared" si="86"/>
        <v>5</v>
      </c>
      <c r="AE606">
        <f t="shared" si="87"/>
      </c>
      <c r="AF606">
        <f t="shared" si="88"/>
      </c>
      <c r="AG606" t="str">
        <f t="shared" si="89"/>
        <v>5</v>
      </c>
    </row>
    <row r="607" spans="1:33" ht="38.25">
      <c r="A607">
        <v>605</v>
      </c>
      <c r="B607" t="str">
        <f t="shared" si="82"/>
        <v>1</v>
      </c>
      <c r="C607" s="1" t="s">
        <v>2438</v>
      </c>
      <c r="D607" s="1" t="s">
        <v>2438</v>
      </c>
      <c r="E607" s="1" t="s">
        <v>2014</v>
      </c>
      <c r="F607" s="2" t="s">
        <v>137</v>
      </c>
      <c r="G607" s="2" t="s">
        <v>138</v>
      </c>
      <c r="H607" s="3" t="s">
        <v>2015</v>
      </c>
      <c r="I607" s="3" t="s">
        <v>2016</v>
      </c>
      <c r="J607" t="s">
        <v>920</v>
      </c>
      <c r="K607" t="str">
        <f t="shared" si="90"/>
        <v>R</v>
      </c>
      <c r="L607" s="60"/>
      <c r="M607" s="14"/>
      <c r="N607" s="60" t="s">
        <v>2469</v>
      </c>
      <c r="O607" s="14" t="s">
        <v>324</v>
      </c>
      <c r="P607" s="60"/>
      <c r="Q607" s="14"/>
      <c r="R607" s="60"/>
      <c r="T607" s="62"/>
      <c r="U607" s="63"/>
      <c r="V607" s="60"/>
      <c r="W607" s="14"/>
      <c r="X607" s="60"/>
      <c r="Y607" s="14"/>
      <c r="AA607">
        <f t="shared" si="83"/>
      </c>
      <c r="AB607">
        <f t="shared" si="84"/>
      </c>
      <c r="AC607">
        <f t="shared" si="85"/>
      </c>
      <c r="AD607" t="str">
        <f t="shared" si="86"/>
        <v>1</v>
      </c>
      <c r="AE607">
        <f t="shared" si="87"/>
      </c>
      <c r="AF607" t="str">
        <f t="shared" si="88"/>
        <v>1</v>
      </c>
      <c r="AG607">
        <f t="shared" si="89"/>
      </c>
    </row>
    <row r="608" spans="1:33" ht="38.25">
      <c r="A608">
        <v>606</v>
      </c>
      <c r="B608" t="str">
        <f t="shared" si="82"/>
        <v>2</v>
      </c>
      <c r="C608" s="1" t="s">
        <v>1112</v>
      </c>
      <c r="D608" s="1" t="s">
        <v>2017</v>
      </c>
      <c r="E608" s="1" t="s">
        <v>2017</v>
      </c>
      <c r="F608" s="2" t="s">
        <v>137</v>
      </c>
      <c r="G608" s="2" t="s">
        <v>138</v>
      </c>
      <c r="H608" s="3" t="s">
        <v>2018</v>
      </c>
      <c r="I608" s="3" t="s">
        <v>2019</v>
      </c>
      <c r="J608" t="s">
        <v>920</v>
      </c>
      <c r="K608" t="str">
        <f t="shared" si="90"/>
        <v>A</v>
      </c>
      <c r="L608" s="60"/>
      <c r="M608" s="14"/>
      <c r="N608" s="60" t="s">
        <v>1036</v>
      </c>
      <c r="O608" s="14" t="s">
        <v>2459</v>
      </c>
      <c r="P608" s="60"/>
      <c r="Q608" s="14"/>
      <c r="R608" s="60"/>
      <c r="T608" s="62"/>
      <c r="U608" s="63"/>
      <c r="V608" s="60"/>
      <c r="W608" s="14"/>
      <c r="X608" s="60"/>
      <c r="Y608" s="14"/>
      <c r="AA608">
        <f t="shared" si="83"/>
      </c>
      <c r="AB608">
        <f t="shared" si="84"/>
      </c>
      <c r="AC608">
        <f t="shared" si="85"/>
      </c>
      <c r="AD608" t="str">
        <f t="shared" si="86"/>
        <v>2</v>
      </c>
      <c r="AE608">
        <f t="shared" si="87"/>
      </c>
      <c r="AF608">
        <f t="shared" si="88"/>
      </c>
      <c r="AG608" t="str">
        <f t="shared" si="89"/>
        <v>2</v>
      </c>
    </row>
    <row r="609" spans="1:33" ht="63.75">
      <c r="A609">
        <v>607</v>
      </c>
      <c r="B609" t="str">
        <f t="shared" si="82"/>
        <v>3</v>
      </c>
      <c r="C609" s="1" t="s">
        <v>1117</v>
      </c>
      <c r="D609" s="1" t="s">
        <v>735</v>
      </c>
      <c r="E609" s="1" t="s">
        <v>735</v>
      </c>
      <c r="F609" s="2" t="s">
        <v>137</v>
      </c>
      <c r="G609" s="2" t="s">
        <v>138</v>
      </c>
      <c r="H609" s="3" t="s">
        <v>2020</v>
      </c>
      <c r="I609" s="3" t="s">
        <v>2021</v>
      </c>
      <c r="J609" t="s">
        <v>920</v>
      </c>
      <c r="K609" t="str">
        <f t="shared" si="90"/>
        <v>A</v>
      </c>
      <c r="L609" s="60"/>
      <c r="M609" s="14"/>
      <c r="N609" s="60" t="s">
        <v>1036</v>
      </c>
      <c r="O609" s="14" t="s">
        <v>2459</v>
      </c>
      <c r="P609" s="60"/>
      <c r="Q609" s="14"/>
      <c r="R609" s="60"/>
      <c r="T609" s="62"/>
      <c r="U609" s="63"/>
      <c r="V609" s="60"/>
      <c r="W609" s="14"/>
      <c r="X609" s="60"/>
      <c r="Y609" s="14"/>
      <c r="AA609">
        <f t="shared" si="83"/>
      </c>
      <c r="AB609">
        <f t="shared" si="84"/>
      </c>
      <c r="AC609">
        <f t="shared" si="85"/>
      </c>
      <c r="AD609" t="str">
        <f t="shared" si="86"/>
        <v>3</v>
      </c>
      <c r="AE609">
        <f t="shared" si="87"/>
      </c>
      <c r="AF609">
        <f t="shared" si="88"/>
      </c>
      <c r="AG609" t="str">
        <f t="shared" si="89"/>
        <v>3</v>
      </c>
    </row>
    <row r="610" spans="1:33" ht="25.5">
      <c r="A610">
        <v>608</v>
      </c>
      <c r="B610" t="str">
        <f t="shared" si="82"/>
        <v>3</v>
      </c>
      <c r="C610" s="1" t="s">
        <v>1117</v>
      </c>
      <c r="D610" s="1" t="s">
        <v>735</v>
      </c>
      <c r="E610" s="1" t="s">
        <v>735</v>
      </c>
      <c r="F610" s="2" t="s">
        <v>137</v>
      </c>
      <c r="G610" s="2" t="s">
        <v>138</v>
      </c>
      <c r="H610" s="3" t="s">
        <v>2022</v>
      </c>
      <c r="I610" s="9" t="s">
        <v>2023</v>
      </c>
      <c r="J610" t="s">
        <v>920</v>
      </c>
      <c r="K610" t="str">
        <f t="shared" si="90"/>
        <v>A</v>
      </c>
      <c r="L610" s="60"/>
      <c r="M610" s="14"/>
      <c r="N610" s="60" t="s">
        <v>1036</v>
      </c>
      <c r="O610" s="14" t="s">
        <v>2459</v>
      </c>
      <c r="P610" s="60"/>
      <c r="Q610" s="14"/>
      <c r="R610" s="60"/>
      <c r="T610" s="62"/>
      <c r="U610" s="63"/>
      <c r="V610" s="60"/>
      <c r="W610" s="14"/>
      <c r="X610" s="60"/>
      <c r="Y610" s="14"/>
      <c r="AA610">
        <f t="shared" si="83"/>
      </c>
      <c r="AB610">
        <f t="shared" si="84"/>
      </c>
      <c r="AC610">
        <f t="shared" si="85"/>
      </c>
      <c r="AD610" t="str">
        <f t="shared" si="86"/>
        <v>3</v>
      </c>
      <c r="AE610">
        <f t="shared" si="87"/>
      </c>
      <c r="AF610">
        <f t="shared" si="88"/>
      </c>
      <c r="AG610" t="str">
        <f t="shared" si="89"/>
        <v>3</v>
      </c>
    </row>
    <row r="611" spans="1:33" ht="38.25">
      <c r="A611">
        <v>609</v>
      </c>
      <c r="B611" t="str">
        <f t="shared" si="82"/>
        <v>3</v>
      </c>
      <c r="C611" s="1" t="s">
        <v>1117</v>
      </c>
      <c r="D611" s="1" t="s">
        <v>735</v>
      </c>
      <c r="E611" s="1" t="s">
        <v>735</v>
      </c>
      <c r="F611" s="2" t="s">
        <v>137</v>
      </c>
      <c r="G611" s="2" t="s">
        <v>138</v>
      </c>
      <c r="H611" s="3" t="s">
        <v>2024</v>
      </c>
      <c r="I611" s="9" t="s">
        <v>2025</v>
      </c>
      <c r="J611" t="s">
        <v>920</v>
      </c>
      <c r="K611" t="str">
        <f t="shared" si="90"/>
        <v>R</v>
      </c>
      <c r="L611" s="60"/>
      <c r="M611" s="14"/>
      <c r="N611" s="60" t="s">
        <v>2469</v>
      </c>
      <c r="O611" s="14" t="s">
        <v>325</v>
      </c>
      <c r="P611" s="60"/>
      <c r="Q611" s="14"/>
      <c r="R611" s="60"/>
      <c r="T611" s="62"/>
      <c r="U611" s="63"/>
      <c r="V611" s="60"/>
      <c r="W611" s="14"/>
      <c r="X611" s="60"/>
      <c r="Y611" s="14"/>
      <c r="AA611">
        <f t="shared" si="83"/>
      </c>
      <c r="AB611">
        <f t="shared" si="84"/>
      </c>
      <c r="AC611">
        <f t="shared" si="85"/>
      </c>
      <c r="AD611" t="str">
        <f t="shared" si="86"/>
        <v>3</v>
      </c>
      <c r="AE611">
        <f t="shared" si="87"/>
      </c>
      <c r="AF611" t="str">
        <f t="shared" si="88"/>
        <v>3</v>
      </c>
      <c r="AG611">
        <f t="shared" si="89"/>
      </c>
    </row>
    <row r="612" spans="1:33" ht="38.25">
      <c r="A612">
        <v>610</v>
      </c>
      <c r="B612" t="str">
        <f t="shared" si="82"/>
        <v>5</v>
      </c>
      <c r="C612" s="1" t="s">
        <v>2368</v>
      </c>
      <c r="D612" s="1" t="s">
        <v>1918</v>
      </c>
      <c r="E612" s="1" t="s">
        <v>1918</v>
      </c>
      <c r="F612" s="2" t="s">
        <v>137</v>
      </c>
      <c r="G612" s="2" t="s">
        <v>138</v>
      </c>
      <c r="H612" s="3" t="s">
        <v>2026</v>
      </c>
      <c r="I612" s="3"/>
      <c r="J612" t="s">
        <v>920</v>
      </c>
      <c r="K612" t="str">
        <f t="shared" si="90"/>
        <v>A</v>
      </c>
      <c r="L612" s="60"/>
      <c r="M612" s="14"/>
      <c r="N612" s="60" t="s">
        <v>1036</v>
      </c>
      <c r="O612" s="14" t="s">
        <v>2459</v>
      </c>
      <c r="P612" s="60"/>
      <c r="Q612" s="14"/>
      <c r="R612" s="60"/>
      <c r="T612" s="62"/>
      <c r="U612" s="63"/>
      <c r="V612" s="60"/>
      <c r="W612" s="14"/>
      <c r="X612" s="60"/>
      <c r="Y612" s="14"/>
      <c r="AA612">
        <f t="shared" si="83"/>
      </c>
      <c r="AB612">
        <f t="shared" si="84"/>
      </c>
      <c r="AC612">
        <f t="shared" si="85"/>
      </c>
      <c r="AD612" t="str">
        <f t="shared" si="86"/>
        <v>5</v>
      </c>
      <c r="AE612">
        <f t="shared" si="87"/>
      </c>
      <c r="AF612">
        <f t="shared" si="88"/>
      </c>
      <c r="AG612" t="str">
        <f t="shared" si="89"/>
        <v>5</v>
      </c>
    </row>
    <row r="613" spans="1:33" ht="12.75">
      <c r="A613">
        <v>611</v>
      </c>
      <c r="B613" t="str">
        <f t="shared" si="82"/>
        <v>5</v>
      </c>
      <c r="C613" s="1" t="s">
        <v>2368</v>
      </c>
      <c r="D613" s="1" t="s">
        <v>1355</v>
      </c>
      <c r="E613" s="1" t="s">
        <v>1355</v>
      </c>
      <c r="F613" s="2" t="s">
        <v>137</v>
      </c>
      <c r="G613" s="2" t="s">
        <v>138</v>
      </c>
      <c r="H613" s="3" t="s">
        <v>2027</v>
      </c>
      <c r="I613" s="3" t="s">
        <v>2028</v>
      </c>
      <c r="J613" t="s">
        <v>920</v>
      </c>
      <c r="K613" t="str">
        <f t="shared" si="90"/>
        <v>A</v>
      </c>
      <c r="L613" s="60"/>
      <c r="M613" s="14"/>
      <c r="N613" s="60" t="s">
        <v>1036</v>
      </c>
      <c r="O613" s="14" t="s">
        <v>2459</v>
      </c>
      <c r="P613" s="60"/>
      <c r="Q613" s="14"/>
      <c r="R613" s="60"/>
      <c r="T613" s="62"/>
      <c r="U613" s="63"/>
      <c r="V613" s="60"/>
      <c r="W613" s="14"/>
      <c r="X613" s="60"/>
      <c r="Y613" s="14"/>
      <c r="AA613">
        <f t="shared" si="83"/>
      </c>
      <c r="AB613">
        <f t="shared" si="84"/>
      </c>
      <c r="AC613">
        <f t="shared" si="85"/>
      </c>
      <c r="AD613" t="str">
        <f t="shared" si="86"/>
        <v>5</v>
      </c>
      <c r="AE613">
        <f t="shared" si="87"/>
      </c>
      <c r="AF613">
        <f t="shared" si="88"/>
      </c>
      <c r="AG613" t="str">
        <f t="shared" si="89"/>
        <v>5</v>
      </c>
    </row>
    <row r="614" spans="1:33" ht="12.75">
      <c r="A614">
        <v>612</v>
      </c>
      <c r="B614" t="str">
        <f t="shared" si="82"/>
        <v>7</v>
      </c>
      <c r="C614" s="1" t="s">
        <v>1416</v>
      </c>
      <c r="D614" s="1" t="s">
        <v>1396</v>
      </c>
      <c r="E614" s="1" t="s">
        <v>1396</v>
      </c>
      <c r="F614" s="2" t="s">
        <v>137</v>
      </c>
      <c r="G614" s="2" t="s">
        <v>138</v>
      </c>
      <c r="H614" s="3" t="s">
        <v>2027</v>
      </c>
      <c r="I614" s="3" t="s">
        <v>2029</v>
      </c>
      <c r="J614" t="s">
        <v>920</v>
      </c>
      <c r="K614" t="str">
        <f t="shared" si="90"/>
        <v>A</v>
      </c>
      <c r="L614" s="60"/>
      <c r="M614" s="14"/>
      <c r="N614" s="60" t="s">
        <v>1036</v>
      </c>
      <c r="O614" s="14" t="s">
        <v>2459</v>
      </c>
      <c r="P614" s="60"/>
      <c r="Q614" s="14"/>
      <c r="R614" s="60"/>
      <c r="T614" s="62"/>
      <c r="U614" s="63"/>
      <c r="V614" s="60"/>
      <c r="W614" s="14"/>
      <c r="X614" s="60"/>
      <c r="Y614" s="14"/>
      <c r="AA614">
        <f t="shared" si="83"/>
      </c>
      <c r="AB614">
        <f t="shared" si="84"/>
      </c>
      <c r="AC614">
        <f t="shared" si="85"/>
      </c>
      <c r="AD614" t="str">
        <f t="shared" si="86"/>
        <v>7</v>
      </c>
      <c r="AE614">
        <f t="shared" si="87"/>
      </c>
      <c r="AF614">
        <f t="shared" si="88"/>
      </c>
      <c r="AG614" t="str">
        <f t="shared" si="89"/>
        <v>7</v>
      </c>
    </row>
    <row r="615" spans="1:33" ht="38.25">
      <c r="A615">
        <v>613</v>
      </c>
      <c r="B615" t="str">
        <f t="shared" si="82"/>
        <v>7</v>
      </c>
      <c r="C615" s="1" t="s">
        <v>1416</v>
      </c>
      <c r="D615" s="1" t="s">
        <v>1932</v>
      </c>
      <c r="E615" s="1" t="s">
        <v>1932</v>
      </c>
      <c r="F615" s="2" t="s">
        <v>137</v>
      </c>
      <c r="G615" s="2" t="s">
        <v>138</v>
      </c>
      <c r="H615" s="3" t="s">
        <v>2030</v>
      </c>
      <c r="I615" s="3" t="s">
        <v>2031</v>
      </c>
      <c r="J615" t="s">
        <v>920</v>
      </c>
      <c r="K615" t="str">
        <f t="shared" si="90"/>
        <v>A</v>
      </c>
      <c r="L615" s="60"/>
      <c r="M615" s="14"/>
      <c r="N615" s="60" t="s">
        <v>1036</v>
      </c>
      <c r="O615" s="14" t="s">
        <v>2459</v>
      </c>
      <c r="P615" s="60"/>
      <c r="Q615" s="14"/>
      <c r="R615" s="60"/>
      <c r="T615" s="62"/>
      <c r="U615" s="63"/>
      <c r="V615" s="60"/>
      <c r="W615" s="14"/>
      <c r="X615" s="60"/>
      <c r="Y615" s="14"/>
      <c r="AA615">
        <f t="shared" si="83"/>
      </c>
      <c r="AB615">
        <f t="shared" si="84"/>
      </c>
      <c r="AC615">
        <f t="shared" si="85"/>
      </c>
      <c r="AD615" t="str">
        <f t="shared" si="86"/>
        <v>7</v>
      </c>
      <c r="AE615">
        <f t="shared" si="87"/>
      </c>
      <c r="AF615">
        <f t="shared" si="88"/>
      </c>
      <c r="AG615" t="str">
        <f t="shared" si="89"/>
        <v>7</v>
      </c>
    </row>
    <row r="616" spans="1:33" ht="25.5">
      <c r="A616">
        <v>614</v>
      </c>
      <c r="B616" t="str">
        <f t="shared" si="82"/>
        <v>7</v>
      </c>
      <c r="C616" s="1" t="s">
        <v>136</v>
      </c>
      <c r="D616" s="1" t="s">
        <v>2269</v>
      </c>
      <c r="E616" s="1" t="s">
        <v>136</v>
      </c>
      <c r="F616" s="2" t="s">
        <v>137</v>
      </c>
      <c r="G616" s="2" t="s">
        <v>138</v>
      </c>
      <c r="H616" s="3" t="s">
        <v>2032</v>
      </c>
      <c r="I616" s="3" t="s">
        <v>2033</v>
      </c>
      <c r="J616" t="s">
        <v>920</v>
      </c>
      <c r="K616" t="str">
        <f t="shared" si="90"/>
        <v>A</v>
      </c>
      <c r="L616" s="60"/>
      <c r="M616" s="14"/>
      <c r="N616" s="60" t="s">
        <v>1036</v>
      </c>
      <c r="O616" s="14" t="s">
        <v>2459</v>
      </c>
      <c r="P616" s="60"/>
      <c r="Q616" s="14"/>
      <c r="R616" s="60"/>
      <c r="T616" s="62"/>
      <c r="U616" s="63"/>
      <c r="V616" s="60"/>
      <c r="W616" s="14"/>
      <c r="X616" s="60"/>
      <c r="Y616" s="14"/>
      <c r="AA616">
        <f t="shared" si="83"/>
      </c>
      <c r="AB616">
        <f t="shared" si="84"/>
      </c>
      <c r="AC616">
        <f t="shared" si="85"/>
      </c>
      <c r="AD616" t="str">
        <f t="shared" si="86"/>
        <v>7.3.2.9</v>
      </c>
      <c r="AE616">
        <f t="shared" si="87"/>
      </c>
      <c r="AF616">
        <f t="shared" si="88"/>
      </c>
      <c r="AG616" t="str">
        <f t="shared" si="89"/>
        <v>7.3.2.9</v>
      </c>
    </row>
    <row r="617" spans="1:33" ht="12.75">
      <c r="A617">
        <v>615</v>
      </c>
      <c r="B617" t="str">
        <f t="shared" si="82"/>
        <v>8</v>
      </c>
      <c r="C617" s="1" t="s">
        <v>1943</v>
      </c>
      <c r="D617" s="1" t="s">
        <v>1680</v>
      </c>
      <c r="E617" s="1" t="s">
        <v>503</v>
      </c>
      <c r="F617" s="2" t="s">
        <v>137</v>
      </c>
      <c r="G617" s="2" t="s">
        <v>138</v>
      </c>
      <c r="H617" s="3" t="s">
        <v>2034</v>
      </c>
      <c r="I617" s="3" t="s">
        <v>2035</v>
      </c>
      <c r="J617" t="s">
        <v>920</v>
      </c>
      <c r="K617" t="str">
        <f t="shared" si="90"/>
        <v>A</v>
      </c>
      <c r="L617" s="60"/>
      <c r="M617" s="14"/>
      <c r="N617" s="60" t="s">
        <v>1036</v>
      </c>
      <c r="O617" s="14" t="s">
        <v>2459</v>
      </c>
      <c r="P617" s="60"/>
      <c r="Q617" s="14"/>
      <c r="R617" s="60"/>
      <c r="T617" s="62"/>
      <c r="U617" s="63"/>
      <c r="V617" s="60"/>
      <c r="W617" s="14"/>
      <c r="X617" s="60"/>
      <c r="Y617" s="14"/>
      <c r="AA617">
        <f t="shared" si="83"/>
      </c>
      <c r="AB617">
        <f t="shared" si="84"/>
      </c>
      <c r="AC617">
        <f t="shared" si="85"/>
      </c>
      <c r="AD617" t="str">
        <f t="shared" si="86"/>
        <v>8.1</v>
      </c>
      <c r="AE617">
        <f t="shared" si="87"/>
      </c>
      <c r="AF617">
        <f t="shared" si="88"/>
      </c>
      <c r="AG617" t="str">
        <f t="shared" si="89"/>
        <v>8.1</v>
      </c>
    </row>
    <row r="618" spans="1:33" ht="25.5">
      <c r="A618">
        <v>616</v>
      </c>
      <c r="B618" t="str">
        <f t="shared" si="82"/>
        <v>8</v>
      </c>
      <c r="C618" s="1" t="s">
        <v>1943</v>
      </c>
      <c r="D618" s="1" t="s">
        <v>339</v>
      </c>
      <c r="E618" s="1" t="s">
        <v>2036</v>
      </c>
      <c r="F618" s="2" t="s">
        <v>137</v>
      </c>
      <c r="G618" s="2" t="s">
        <v>2037</v>
      </c>
      <c r="H618" s="3" t="s">
        <v>2038</v>
      </c>
      <c r="I618" s="3" t="s">
        <v>2039</v>
      </c>
      <c r="J618" t="s">
        <v>920</v>
      </c>
      <c r="K618" t="str">
        <f t="shared" si="90"/>
        <v>A</v>
      </c>
      <c r="L618" s="60"/>
      <c r="M618" s="14"/>
      <c r="N618" s="60" t="s">
        <v>1036</v>
      </c>
      <c r="O618" s="14" t="s">
        <v>2459</v>
      </c>
      <c r="P618" s="60"/>
      <c r="Q618" s="14"/>
      <c r="R618" s="60"/>
      <c r="T618" s="62"/>
      <c r="U618" s="63"/>
      <c r="V618" s="60"/>
      <c r="W618" s="14"/>
      <c r="X618" s="60"/>
      <c r="Y618" s="14"/>
      <c r="AA618">
        <f t="shared" si="83"/>
      </c>
      <c r="AB618">
        <f t="shared" si="84"/>
      </c>
      <c r="AC618">
        <f t="shared" si="85"/>
      </c>
      <c r="AD618" t="str">
        <f t="shared" si="86"/>
        <v>8.1</v>
      </c>
      <c r="AE618">
        <f t="shared" si="87"/>
      </c>
      <c r="AF618">
        <f t="shared" si="88"/>
      </c>
      <c r="AG618" t="str">
        <f t="shared" si="89"/>
        <v>8.1</v>
      </c>
    </row>
    <row r="619" spans="1:33" ht="25.5">
      <c r="A619">
        <v>617</v>
      </c>
      <c r="B619" t="str">
        <f t="shared" si="82"/>
        <v>8</v>
      </c>
      <c r="C619" s="1" t="s">
        <v>1943</v>
      </c>
      <c r="D619" s="1" t="s">
        <v>339</v>
      </c>
      <c r="E619" s="1" t="s">
        <v>2040</v>
      </c>
      <c r="F619" s="2" t="s">
        <v>137</v>
      </c>
      <c r="G619" s="2" t="s">
        <v>138</v>
      </c>
      <c r="H619" s="3" t="s">
        <v>2038</v>
      </c>
      <c r="I619" s="3" t="s">
        <v>2039</v>
      </c>
      <c r="J619" t="s">
        <v>920</v>
      </c>
      <c r="K619" t="str">
        <f t="shared" si="90"/>
        <v>A</v>
      </c>
      <c r="L619" s="60"/>
      <c r="M619" s="14"/>
      <c r="N619" s="60" t="s">
        <v>1036</v>
      </c>
      <c r="O619" s="14" t="s">
        <v>2459</v>
      </c>
      <c r="P619" s="60"/>
      <c r="Q619" s="14"/>
      <c r="R619" s="60"/>
      <c r="T619" s="62"/>
      <c r="U619" s="63"/>
      <c r="V619" s="60"/>
      <c r="W619" s="14"/>
      <c r="X619" s="60"/>
      <c r="Y619" s="14"/>
      <c r="AA619">
        <f t="shared" si="83"/>
      </c>
      <c r="AB619">
        <f t="shared" si="84"/>
      </c>
      <c r="AC619">
        <f t="shared" si="85"/>
      </c>
      <c r="AD619" t="str">
        <f t="shared" si="86"/>
        <v>8.1</v>
      </c>
      <c r="AE619">
        <f t="shared" si="87"/>
      </c>
      <c r="AF619">
        <f t="shared" si="88"/>
      </c>
      <c r="AG619" t="str">
        <f t="shared" si="89"/>
        <v>8.1</v>
      </c>
    </row>
    <row r="620" spans="1:33" ht="25.5">
      <c r="A620">
        <v>618</v>
      </c>
      <c r="B620" t="str">
        <f t="shared" si="82"/>
        <v>8</v>
      </c>
      <c r="C620" s="1" t="s">
        <v>1943</v>
      </c>
      <c r="D620" s="1" t="s">
        <v>818</v>
      </c>
      <c r="E620" s="1" t="s">
        <v>2041</v>
      </c>
      <c r="F620" s="2" t="s">
        <v>137</v>
      </c>
      <c r="G620" s="2" t="s">
        <v>138</v>
      </c>
      <c r="H620" s="3" t="s">
        <v>2042</v>
      </c>
      <c r="I620" s="3" t="s">
        <v>2043</v>
      </c>
      <c r="J620" t="s">
        <v>920</v>
      </c>
      <c r="K620" t="str">
        <f t="shared" si="90"/>
        <v>A</v>
      </c>
      <c r="L620" s="60"/>
      <c r="M620" s="14"/>
      <c r="N620" s="60" t="s">
        <v>1036</v>
      </c>
      <c r="O620" s="14" t="s">
        <v>2459</v>
      </c>
      <c r="P620" s="60"/>
      <c r="Q620" s="14"/>
      <c r="R620" s="60"/>
      <c r="T620" s="62"/>
      <c r="U620" s="63"/>
      <c r="V620" s="60"/>
      <c r="W620" s="14"/>
      <c r="X620" s="60"/>
      <c r="Y620" s="14"/>
      <c r="AA620">
        <f t="shared" si="83"/>
      </c>
      <c r="AB620">
        <f t="shared" si="84"/>
      </c>
      <c r="AC620">
        <f t="shared" si="85"/>
      </c>
      <c r="AD620" t="str">
        <f t="shared" si="86"/>
        <v>8.1</v>
      </c>
      <c r="AE620">
        <f t="shared" si="87"/>
      </c>
      <c r="AF620">
        <f t="shared" si="88"/>
      </c>
      <c r="AG620" t="str">
        <f t="shared" si="89"/>
        <v>8.1</v>
      </c>
    </row>
    <row r="621" spans="1:33" ht="76.5">
      <c r="A621">
        <v>619</v>
      </c>
      <c r="B621" t="str">
        <f t="shared" si="82"/>
        <v>8</v>
      </c>
      <c r="C621" s="1" t="s">
        <v>1096</v>
      </c>
      <c r="D621" s="1" t="s">
        <v>1371</v>
      </c>
      <c r="E621" s="1" t="s">
        <v>2044</v>
      </c>
      <c r="F621" s="2" t="s">
        <v>137</v>
      </c>
      <c r="G621" s="2" t="s">
        <v>138</v>
      </c>
      <c r="H621" s="3" t="s">
        <v>1647</v>
      </c>
      <c r="I621" s="3" t="s">
        <v>1648</v>
      </c>
      <c r="J621" t="s">
        <v>920</v>
      </c>
      <c r="K621" t="str">
        <f t="shared" si="90"/>
        <v>A</v>
      </c>
      <c r="L621" s="60"/>
      <c r="M621" s="14"/>
      <c r="N621" s="60" t="s">
        <v>1036</v>
      </c>
      <c r="O621" s="14" t="s">
        <v>2459</v>
      </c>
      <c r="P621" s="60"/>
      <c r="Q621" s="14"/>
      <c r="R621" s="60"/>
      <c r="T621" s="62"/>
      <c r="U621" s="63"/>
      <c r="V621" s="60"/>
      <c r="W621" s="14"/>
      <c r="X621" s="60"/>
      <c r="Y621" s="14"/>
      <c r="AA621">
        <f t="shared" si="83"/>
      </c>
      <c r="AB621">
        <f t="shared" si="84"/>
      </c>
      <c r="AC621">
        <f t="shared" si="85"/>
      </c>
      <c r="AD621" t="str">
        <f t="shared" si="86"/>
        <v>8.2</v>
      </c>
      <c r="AE621">
        <f t="shared" si="87"/>
      </c>
      <c r="AF621">
        <f t="shared" si="88"/>
      </c>
      <c r="AG621" t="str">
        <f t="shared" si="89"/>
        <v>8.2</v>
      </c>
    </row>
    <row r="622" spans="1:33" ht="25.5">
      <c r="A622">
        <v>620</v>
      </c>
      <c r="B622" t="str">
        <f t="shared" si="82"/>
        <v>8</v>
      </c>
      <c r="C622" s="1" t="s">
        <v>428</v>
      </c>
      <c r="D622" s="1" t="s">
        <v>2192</v>
      </c>
      <c r="E622" s="1" t="s">
        <v>1649</v>
      </c>
      <c r="F622" s="2" t="s">
        <v>2078</v>
      </c>
      <c r="G622" s="2" t="s">
        <v>138</v>
      </c>
      <c r="H622" s="3" t="s">
        <v>1650</v>
      </c>
      <c r="I622" s="3" t="s">
        <v>1651</v>
      </c>
      <c r="J622" t="s">
        <v>920</v>
      </c>
      <c r="K622" t="str">
        <f t="shared" si="90"/>
        <v>A</v>
      </c>
      <c r="L622" s="60"/>
      <c r="M622" s="14"/>
      <c r="N622" s="60" t="s">
        <v>1036</v>
      </c>
      <c r="O622" s="14" t="s">
        <v>2459</v>
      </c>
      <c r="P622" s="60"/>
      <c r="Q622" s="14"/>
      <c r="R622" s="60"/>
      <c r="T622" s="62"/>
      <c r="U622" s="63"/>
      <c r="V622" s="60"/>
      <c r="W622" s="14"/>
      <c r="X622" s="60"/>
      <c r="Y622" s="14"/>
      <c r="AA622">
        <f t="shared" si="83"/>
      </c>
      <c r="AB622">
        <f t="shared" si="84"/>
      </c>
      <c r="AC622">
        <f t="shared" si="85"/>
      </c>
      <c r="AD622" t="str">
        <f t="shared" si="86"/>
        <v>8.3.2</v>
      </c>
      <c r="AE622">
        <f t="shared" si="87"/>
      </c>
      <c r="AF622">
        <f t="shared" si="88"/>
      </c>
      <c r="AG622" t="str">
        <f t="shared" si="89"/>
        <v>8.3.2</v>
      </c>
    </row>
    <row r="623" spans="1:33" ht="25.5">
      <c r="A623">
        <v>621</v>
      </c>
      <c r="B623" t="str">
        <f t="shared" si="82"/>
        <v>8</v>
      </c>
      <c r="C623" s="1" t="s">
        <v>428</v>
      </c>
      <c r="D623" s="1" t="s">
        <v>2192</v>
      </c>
      <c r="E623" s="1" t="s">
        <v>1652</v>
      </c>
      <c r="F623" s="2" t="s">
        <v>2078</v>
      </c>
      <c r="G623" s="2" t="s">
        <v>138</v>
      </c>
      <c r="H623" s="3" t="s">
        <v>1650</v>
      </c>
      <c r="I623" s="3" t="s">
        <v>1653</v>
      </c>
      <c r="J623" t="s">
        <v>920</v>
      </c>
      <c r="K623" t="str">
        <f t="shared" si="90"/>
        <v>A</v>
      </c>
      <c r="L623" s="60"/>
      <c r="M623" s="14"/>
      <c r="N623" s="60" t="s">
        <v>1036</v>
      </c>
      <c r="O623" s="14" t="s">
        <v>2459</v>
      </c>
      <c r="P623" s="60"/>
      <c r="Q623" s="14"/>
      <c r="R623" s="60"/>
      <c r="T623" s="62"/>
      <c r="U623" s="63"/>
      <c r="V623" s="60"/>
      <c r="W623" s="14"/>
      <c r="X623" s="60"/>
      <c r="Y623" s="14"/>
      <c r="AA623">
        <f t="shared" si="83"/>
      </c>
      <c r="AB623">
        <f t="shared" si="84"/>
      </c>
      <c r="AC623">
        <f t="shared" si="85"/>
      </c>
      <c r="AD623" t="str">
        <f t="shared" si="86"/>
        <v>8.3.2</v>
      </c>
      <c r="AE623">
        <f t="shared" si="87"/>
      </c>
      <c r="AF623">
        <f t="shared" si="88"/>
      </c>
      <c r="AG623" t="str">
        <f t="shared" si="89"/>
        <v>8.3.2</v>
      </c>
    </row>
    <row r="624" spans="1:33" ht="25.5">
      <c r="A624">
        <v>622</v>
      </c>
      <c r="B624" t="str">
        <f t="shared" si="82"/>
        <v>8</v>
      </c>
      <c r="C624" s="1" t="s">
        <v>428</v>
      </c>
      <c r="D624" s="1" t="s">
        <v>2192</v>
      </c>
      <c r="E624" s="1" t="s">
        <v>1654</v>
      </c>
      <c r="F624" s="2" t="s">
        <v>137</v>
      </c>
      <c r="G624" s="2" t="s">
        <v>1089</v>
      </c>
      <c r="H624" s="3" t="s">
        <v>1655</v>
      </c>
      <c r="I624" s="3" t="s">
        <v>1656</v>
      </c>
      <c r="J624" t="s">
        <v>920</v>
      </c>
      <c r="K624" t="str">
        <f t="shared" si="90"/>
        <v>A</v>
      </c>
      <c r="L624" s="60"/>
      <c r="M624" s="14"/>
      <c r="N624" s="60" t="s">
        <v>1036</v>
      </c>
      <c r="O624" s="14" t="s">
        <v>2459</v>
      </c>
      <c r="P624" s="60"/>
      <c r="Q624" s="14"/>
      <c r="R624" s="60"/>
      <c r="T624" s="62"/>
      <c r="U624" s="63"/>
      <c r="V624" s="60"/>
      <c r="W624" s="14"/>
      <c r="X624" s="60"/>
      <c r="Y624" s="14"/>
      <c r="AA624">
        <f t="shared" si="83"/>
      </c>
      <c r="AB624">
        <f t="shared" si="84"/>
      </c>
      <c r="AC624">
        <f t="shared" si="85"/>
      </c>
      <c r="AD624" t="str">
        <f t="shared" si="86"/>
        <v>8.3.2</v>
      </c>
      <c r="AE624">
        <f t="shared" si="87"/>
      </c>
      <c r="AF624">
        <f t="shared" si="88"/>
      </c>
      <c r="AG624" t="str">
        <f t="shared" si="89"/>
        <v>8.3.2</v>
      </c>
    </row>
    <row r="625" spans="1:33" ht="38.25">
      <c r="A625">
        <v>623</v>
      </c>
      <c r="B625" t="str">
        <f t="shared" si="82"/>
        <v>8</v>
      </c>
      <c r="C625" s="1" t="s">
        <v>428</v>
      </c>
      <c r="D625" s="1" t="s">
        <v>146</v>
      </c>
      <c r="E625" s="1" t="s">
        <v>1657</v>
      </c>
      <c r="F625" s="2" t="s">
        <v>137</v>
      </c>
      <c r="G625" s="2" t="s">
        <v>138</v>
      </c>
      <c r="H625" s="3" t="s">
        <v>1658</v>
      </c>
      <c r="I625" s="3" t="s">
        <v>1659</v>
      </c>
      <c r="J625" t="s">
        <v>920</v>
      </c>
      <c r="K625" t="str">
        <f t="shared" si="90"/>
        <v>A</v>
      </c>
      <c r="L625" s="60"/>
      <c r="M625" s="14"/>
      <c r="N625" s="60" t="s">
        <v>1036</v>
      </c>
      <c r="O625" s="14" t="s">
        <v>2459</v>
      </c>
      <c r="P625" s="60"/>
      <c r="Q625" s="14"/>
      <c r="R625" s="60"/>
      <c r="T625" s="62"/>
      <c r="U625" s="63"/>
      <c r="V625" s="60"/>
      <c r="W625" s="14"/>
      <c r="X625" s="60"/>
      <c r="Y625" s="14"/>
      <c r="AA625">
        <f t="shared" si="83"/>
      </c>
      <c r="AB625">
        <f t="shared" si="84"/>
      </c>
      <c r="AC625">
        <f t="shared" si="85"/>
      </c>
      <c r="AD625" t="str">
        <f t="shared" si="86"/>
        <v>8.3.2</v>
      </c>
      <c r="AE625">
        <f t="shared" si="87"/>
      </c>
      <c r="AF625">
        <f t="shared" si="88"/>
      </c>
      <c r="AG625" t="str">
        <f t="shared" si="89"/>
        <v>8.3.2</v>
      </c>
    </row>
    <row r="626" spans="1:33" ht="12.75">
      <c r="A626">
        <v>624</v>
      </c>
      <c r="B626" t="str">
        <f t="shared" si="82"/>
        <v>8</v>
      </c>
      <c r="C626" s="1" t="s">
        <v>822</v>
      </c>
      <c r="D626" s="1" t="s">
        <v>778</v>
      </c>
      <c r="E626" s="1" t="s">
        <v>1527</v>
      </c>
      <c r="F626" s="2" t="s">
        <v>137</v>
      </c>
      <c r="G626" s="2" t="s">
        <v>138</v>
      </c>
      <c r="H626" s="3" t="s">
        <v>1660</v>
      </c>
      <c r="I626" s="3" t="s">
        <v>1661</v>
      </c>
      <c r="J626" t="s">
        <v>920</v>
      </c>
      <c r="K626" t="str">
        <f t="shared" si="90"/>
        <v>A</v>
      </c>
      <c r="L626" s="60"/>
      <c r="M626" s="14"/>
      <c r="N626" s="60" t="s">
        <v>1036</v>
      </c>
      <c r="O626" s="14" t="s">
        <v>2459</v>
      </c>
      <c r="P626" s="60"/>
      <c r="Q626" s="14"/>
      <c r="R626" s="60"/>
      <c r="T626" s="62"/>
      <c r="U626" s="63"/>
      <c r="V626" s="60"/>
      <c r="W626" s="14"/>
      <c r="X626" s="60"/>
      <c r="Y626" s="14"/>
      <c r="AA626">
        <f t="shared" si="83"/>
      </c>
      <c r="AB626">
        <f t="shared" si="84"/>
      </c>
      <c r="AC626">
        <f t="shared" si="85"/>
      </c>
      <c r="AD626" t="str">
        <f t="shared" si="86"/>
        <v>8.3.3</v>
      </c>
      <c r="AE626">
        <f t="shared" si="87"/>
      </c>
      <c r="AF626">
        <f t="shared" si="88"/>
      </c>
      <c r="AG626" t="str">
        <f t="shared" si="89"/>
        <v>8.3.3</v>
      </c>
    </row>
    <row r="627" spans="1:33" ht="38.25">
      <c r="A627">
        <v>625</v>
      </c>
      <c r="B627" t="str">
        <f t="shared" si="82"/>
        <v>8</v>
      </c>
      <c r="C627" s="1" t="s">
        <v>2446</v>
      </c>
      <c r="D627" s="1" t="s">
        <v>1128</v>
      </c>
      <c r="E627" s="1" t="s">
        <v>1662</v>
      </c>
      <c r="F627" s="2" t="s">
        <v>137</v>
      </c>
      <c r="G627" s="2" t="s">
        <v>138</v>
      </c>
      <c r="H627" s="3" t="s">
        <v>832</v>
      </c>
      <c r="I627" s="3" t="s">
        <v>833</v>
      </c>
      <c r="J627" t="s">
        <v>920</v>
      </c>
      <c r="K627" t="str">
        <f t="shared" si="90"/>
        <v>A</v>
      </c>
      <c r="L627" s="60"/>
      <c r="M627" s="14"/>
      <c r="N627" s="60" t="s">
        <v>1036</v>
      </c>
      <c r="O627" s="14" t="s">
        <v>2459</v>
      </c>
      <c r="P627" s="60"/>
      <c r="Q627" s="14"/>
      <c r="R627" s="60"/>
      <c r="S627" s="14"/>
      <c r="T627" s="62"/>
      <c r="U627" s="63"/>
      <c r="V627" s="60"/>
      <c r="W627" s="14"/>
      <c r="X627" s="60"/>
      <c r="Y627" s="14"/>
      <c r="AA627">
        <f t="shared" si="83"/>
      </c>
      <c r="AB627">
        <f t="shared" si="84"/>
      </c>
      <c r="AC627">
        <f t="shared" si="85"/>
      </c>
      <c r="AD627" t="str">
        <f t="shared" si="86"/>
        <v>8.4</v>
      </c>
      <c r="AE627">
        <f t="shared" si="87"/>
      </c>
      <c r="AF627">
        <f t="shared" si="88"/>
      </c>
      <c r="AG627" t="str">
        <f t="shared" si="89"/>
        <v>8.4</v>
      </c>
    </row>
    <row r="628" spans="1:33" ht="38.25">
      <c r="A628">
        <v>626</v>
      </c>
      <c r="B628" t="str">
        <f t="shared" si="82"/>
        <v>8</v>
      </c>
      <c r="C628" s="1" t="s">
        <v>2446</v>
      </c>
      <c r="D628" s="1" t="s">
        <v>1128</v>
      </c>
      <c r="E628" s="1" t="s">
        <v>834</v>
      </c>
      <c r="F628" s="2" t="s">
        <v>137</v>
      </c>
      <c r="G628" s="2" t="s">
        <v>138</v>
      </c>
      <c r="H628" s="3" t="s">
        <v>835</v>
      </c>
      <c r="I628" s="3" t="s">
        <v>836</v>
      </c>
      <c r="J628" t="s">
        <v>920</v>
      </c>
      <c r="K628" t="str">
        <f t="shared" si="90"/>
        <v>A</v>
      </c>
      <c r="L628" s="60"/>
      <c r="M628" s="14"/>
      <c r="N628" s="60" t="s">
        <v>1036</v>
      </c>
      <c r="O628" s="14" t="s">
        <v>2459</v>
      </c>
      <c r="P628" s="60"/>
      <c r="Q628" s="14"/>
      <c r="R628" s="60"/>
      <c r="S628" s="14"/>
      <c r="T628" s="62"/>
      <c r="U628" s="63"/>
      <c r="V628" s="60"/>
      <c r="W628" s="14"/>
      <c r="X628" s="60"/>
      <c r="Y628" s="14"/>
      <c r="AA628">
        <f t="shared" si="83"/>
      </c>
      <c r="AB628">
        <f t="shared" si="84"/>
      </c>
      <c r="AC628">
        <f t="shared" si="85"/>
      </c>
      <c r="AD628" t="str">
        <f t="shared" si="86"/>
        <v>8.4</v>
      </c>
      <c r="AE628">
        <f t="shared" si="87"/>
      </c>
      <c r="AF628">
        <f t="shared" si="88"/>
      </c>
      <c r="AG628" t="str">
        <f t="shared" si="89"/>
        <v>8.4</v>
      </c>
    </row>
    <row r="629" spans="1:33" ht="51">
      <c r="A629">
        <v>627</v>
      </c>
      <c r="B629" t="str">
        <f t="shared" si="82"/>
        <v>8</v>
      </c>
      <c r="C629" s="1" t="s">
        <v>2446</v>
      </c>
      <c r="D629" s="1" t="s">
        <v>1128</v>
      </c>
      <c r="E629" s="1" t="s">
        <v>837</v>
      </c>
      <c r="F629" s="2" t="s">
        <v>137</v>
      </c>
      <c r="G629" s="2" t="s">
        <v>138</v>
      </c>
      <c r="H629" s="3" t="s">
        <v>838</v>
      </c>
      <c r="I629" s="3" t="s">
        <v>839</v>
      </c>
      <c r="J629" t="s">
        <v>920</v>
      </c>
      <c r="K629" t="str">
        <f t="shared" si="90"/>
        <v>A</v>
      </c>
      <c r="L629" s="60"/>
      <c r="M629" s="14"/>
      <c r="N629" s="60" t="s">
        <v>1036</v>
      </c>
      <c r="O629" s="14" t="s">
        <v>2459</v>
      </c>
      <c r="P629" s="60"/>
      <c r="Q629" s="14"/>
      <c r="R629" s="60"/>
      <c r="S629" s="14"/>
      <c r="T629" s="62"/>
      <c r="U629" s="63"/>
      <c r="V629" s="60"/>
      <c r="W629" s="14"/>
      <c r="X629" s="60"/>
      <c r="Y629" s="14"/>
      <c r="AA629">
        <f t="shared" si="83"/>
      </c>
      <c r="AB629">
        <f t="shared" si="84"/>
      </c>
      <c r="AC629">
        <f t="shared" si="85"/>
      </c>
      <c r="AD629" t="str">
        <f t="shared" si="86"/>
        <v>8.4</v>
      </c>
      <c r="AE629">
        <f t="shared" si="87"/>
      </c>
      <c r="AF629">
        <f t="shared" si="88"/>
      </c>
      <c r="AG629" t="str">
        <f t="shared" si="89"/>
        <v>8.4</v>
      </c>
    </row>
    <row r="630" spans="1:33" ht="63.75">
      <c r="A630">
        <v>628</v>
      </c>
      <c r="B630" t="str">
        <f t="shared" si="82"/>
        <v>8</v>
      </c>
      <c r="C630" s="1" t="s">
        <v>2446</v>
      </c>
      <c r="D630" s="1" t="s">
        <v>1128</v>
      </c>
      <c r="E630" s="1" t="s">
        <v>840</v>
      </c>
      <c r="F630" s="2" t="s">
        <v>137</v>
      </c>
      <c r="G630" s="2" t="s">
        <v>138</v>
      </c>
      <c r="H630" s="3" t="s">
        <v>841</v>
      </c>
      <c r="I630" s="3" t="s">
        <v>842</v>
      </c>
      <c r="J630" t="s">
        <v>920</v>
      </c>
      <c r="K630" t="str">
        <f t="shared" si="90"/>
        <v>A</v>
      </c>
      <c r="L630" s="60"/>
      <c r="M630" s="14"/>
      <c r="N630" s="60" t="s">
        <v>1036</v>
      </c>
      <c r="O630" s="14" t="s">
        <v>2459</v>
      </c>
      <c r="P630" s="60"/>
      <c r="Q630" s="14"/>
      <c r="R630" s="60"/>
      <c r="S630" s="14"/>
      <c r="T630" s="62"/>
      <c r="U630" s="63"/>
      <c r="V630" s="60"/>
      <c r="W630" s="14"/>
      <c r="X630" s="60"/>
      <c r="Y630" s="14"/>
      <c r="AA630">
        <f t="shared" si="83"/>
      </c>
      <c r="AB630">
        <f t="shared" si="84"/>
      </c>
      <c r="AC630">
        <f t="shared" si="85"/>
      </c>
      <c r="AD630" t="str">
        <f t="shared" si="86"/>
        <v>8.4</v>
      </c>
      <c r="AE630">
        <f t="shared" si="87"/>
      </c>
      <c r="AF630">
        <f t="shared" si="88"/>
      </c>
      <c r="AG630" t="str">
        <f t="shared" si="89"/>
        <v>8.4</v>
      </c>
    </row>
    <row r="631" spans="1:33" ht="63.75">
      <c r="A631">
        <v>629</v>
      </c>
      <c r="B631" t="str">
        <f t="shared" si="82"/>
        <v>8</v>
      </c>
      <c r="C631" s="1" t="s">
        <v>2446</v>
      </c>
      <c r="D631" s="1" t="s">
        <v>1128</v>
      </c>
      <c r="E631" s="1" t="s">
        <v>843</v>
      </c>
      <c r="F631" s="2" t="s">
        <v>137</v>
      </c>
      <c r="G631" s="2" t="s">
        <v>138</v>
      </c>
      <c r="H631" s="3" t="s">
        <v>844</v>
      </c>
      <c r="I631" s="3" t="s">
        <v>845</v>
      </c>
      <c r="J631" t="s">
        <v>920</v>
      </c>
      <c r="K631" t="str">
        <f t="shared" si="90"/>
        <v>A</v>
      </c>
      <c r="L631" s="60"/>
      <c r="M631" s="14"/>
      <c r="N631" s="60" t="s">
        <v>1036</v>
      </c>
      <c r="O631" s="14" t="s">
        <v>2459</v>
      </c>
      <c r="P631" s="60"/>
      <c r="Q631" s="14"/>
      <c r="R631" s="60"/>
      <c r="S631" s="14"/>
      <c r="T631" s="62"/>
      <c r="U631" s="63"/>
      <c r="V631" s="60"/>
      <c r="W631" s="14"/>
      <c r="X631" s="60"/>
      <c r="Y631" s="14"/>
      <c r="AA631">
        <f t="shared" si="83"/>
      </c>
      <c r="AB631">
        <f t="shared" si="84"/>
      </c>
      <c r="AC631">
        <f t="shared" si="85"/>
      </c>
      <c r="AD631" t="str">
        <f t="shared" si="86"/>
        <v>8.4</v>
      </c>
      <c r="AE631">
        <f t="shared" si="87"/>
      </c>
      <c r="AF631">
        <f t="shared" si="88"/>
      </c>
      <c r="AG631" t="str">
        <f t="shared" si="89"/>
        <v>8.4</v>
      </c>
    </row>
    <row r="632" spans="1:33" ht="114.75">
      <c r="A632">
        <v>630</v>
      </c>
      <c r="B632" t="str">
        <f t="shared" si="82"/>
        <v>8</v>
      </c>
      <c r="C632" s="1" t="s">
        <v>2446</v>
      </c>
      <c r="D632" s="1" t="s">
        <v>1128</v>
      </c>
      <c r="E632" s="1" t="s">
        <v>846</v>
      </c>
      <c r="F632" s="2" t="s">
        <v>142</v>
      </c>
      <c r="G632" s="2" t="s">
        <v>138</v>
      </c>
      <c r="H632" s="3" t="s">
        <v>847</v>
      </c>
      <c r="I632" s="3" t="s">
        <v>848</v>
      </c>
      <c r="J632" t="s">
        <v>920</v>
      </c>
      <c r="K632" t="str">
        <f t="shared" si="90"/>
        <v>R</v>
      </c>
      <c r="L632" s="60"/>
      <c r="M632" s="14"/>
      <c r="N632" s="60"/>
      <c r="P632" s="60"/>
      <c r="Q632" s="14"/>
      <c r="R632" s="60" t="s">
        <v>2469</v>
      </c>
      <c r="S632" s="14" t="s">
        <v>59</v>
      </c>
      <c r="T632" s="62"/>
      <c r="U632" s="63"/>
      <c r="V632" s="60"/>
      <c r="X632" s="60"/>
      <c r="AA632">
        <f t="shared" si="83"/>
      </c>
      <c r="AB632" t="str">
        <f t="shared" si="84"/>
        <v>8.4</v>
      </c>
      <c r="AC632">
        <f t="shared" si="85"/>
      </c>
      <c r="AD632">
        <f t="shared" si="86"/>
      </c>
      <c r="AE632">
        <f t="shared" si="87"/>
      </c>
      <c r="AF632">
        <f t="shared" si="88"/>
      </c>
      <c r="AG632">
        <f t="shared" si="89"/>
      </c>
    </row>
    <row r="633" spans="1:33" ht="102">
      <c r="A633">
        <v>631</v>
      </c>
      <c r="B633" t="str">
        <f t="shared" si="82"/>
        <v>8</v>
      </c>
      <c r="C633" s="1" t="s">
        <v>2446</v>
      </c>
      <c r="D633" s="1" t="s">
        <v>355</v>
      </c>
      <c r="E633" s="1" t="s">
        <v>355</v>
      </c>
      <c r="F633" s="2" t="s">
        <v>142</v>
      </c>
      <c r="G633" s="2" t="s">
        <v>138</v>
      </c>
      <c r="H633" s="3" t="s">
        <v>849</v>
      </c>
      <c r="I633" s="3" t="s">
        <v>850</v>
      </c>
      <c r="J633" t="s">
        <v>920</v>
      </c>
      <c r="K633" t="str">
        <f t="shared" si="90"/>
        <v>R</v>
      </c>
      <c r="L633" s="60"/>
      <c r="M633" s="14"/>
      <c r="N633" s="60"/>
      <c r="P633" s="60"/>
      <c r="Q633" s="14"/>
      <c r="R633" s="60" t="s">
        <v>2469</v>
      </c>
      <c r="S633" s="14" t="s">
        <v>60</v>
      </c>
      <c r="T633" s="62"/>
      <c r="U633" s="63"/>
      <c r="V633" s="60"/>
      <c r="X633" s="60"/>
      <c r="AA633">
        <f t="shared" si="83"/>
      </c>
      <c r="AB633" t="str">
        <f t="shared" si="84"/>
        <v>8.4</v>
      </c>
      <c r="AC633">
        <f t="shared" si="85"/>
      </c>
      <c r="AD633">
        <f t="shared" si="86"/>
      </c>
      <c r="AE633">
        <f t="shared" si="87"/>
      </c>
      <c r="AF633">
        <f t="shared" si="88"/>
      </c>
      <c r="AG633">
        <f t="shared" si="89"/>
      </c>
    </row>
    <row r="634" spans="1:33" ht="38.25">
      <c r="A634">
        <v>632</v>
      </c>
      <c r="B634" t="str">
        <f t="shared" si="82"/>
        <v>8</v>
      </c>
      <c r="C634" s="1" t="s">
        <v>2446</v>
      </c>
      <c r="D634" s="1" t="s">
        <v>355</v>
      </c>
      <c r="E634" s="1" t="s">
        <v>851</v>
      </c>
      <c r="F634" s="2" t="s">
        <v>137</v>
      </c>
      <c r="G634" s="2" t="s">
        <v>138</v>
      </c>
      <c r="H634" s="3" t="s">
        <v>852</v>
      </c>
      <c r="I634" s="3" t="s">
        <v>853</v>
      </c>
      <c r="J634" t="s">
        <v>920</v>
      </c>
      <c r="K634" t="str">
        <f t="shared" si="90"/>
        <v>A</v>
      </c>
      <c r="L634" s="60"/>
      <c r="M634" s="14"/>
      <c r="N634" s="60" t="s">
        <v>1036</v>
      </c>
      <c r="O634" s="14" t="s">
        <v>2459</v>
      </c>
      <c r="P634" s="60"/>
      <c r="Q634" s="14"/>
      <c r="R634" s="60"/>
      <c r="S634" s="14"/>
      <c r="T634" s="62"/>
      <c r="U634" s="63"/>
      <c r="V634" s="60"/>
      <c r="W634" s="14"/>
      <c r="X634" s="60"/>
      <c r="Y634" s="14"/>
      <c r="AA634">
        <f t="shared" si="83"/>
      </c>
      <c r="AB634">
        <f t="shared" si="84"/>
      </c>
      <c r="AC634">
        <f t="shared" si="85"/>
      </c>
      <c r="AD634" t="str">
        <f t="shared" si="86"/>
        <v>8.4</v>
      </c>
      <c r="AE634">
        <f t="shared" si="87"/>
      </c>
      <c r="AF634">
        <f t="shared" si="88"/>
      </c>
      <c r="AG634" t="str">
        <f t="shared" si="89"/>
        <v>8.4</v>
      </c>
    </row>
    <row r="635" spans="1:33" ht="38.25">
      <c r="A635">
        <v>633</v>
      </c>
      <c r="B635" t="str">
        <f t="shared" si="82"/>
        <v>8</v>
      </c>
      <c r="C635" s="1" t="s">
        <v>2446</v>
      </c>
      <c r="D635" s="1" t="s">
        <v>355</v>
      </c>
      <c r="E635" s="1" t="s">
        <v>854</v>
      </c>
      <c r="F635" s="2" t="s">
        <v>137</v>
      </c>
      <c r="G635" s="2" t="s">
        <v>138</v>
      </c>
      <c r="H635" s="3" t="s">
        <v>855</v>
      </c>
      <c r="I635" s="3" t="s">
        <v>856</v>
      </c>
      <c r="J635" t="s">
        <v>920</v>
      </c>
      <c r="K635" t="str">
        <f t="shared" si="90"/>
        <v>A</v>
      </c>
      <c r="L635" s="60"/>
      <c r="M635" s="14"/>
      <c r="N635" s="60" t="s">
        <v>1036</v>
      </c>
      <c r="O635" s="14" t="s">
        <v>326</v>
      </c>
      <c r="P635" s="60"/>
      <c r="Q635" s="14"/>
      <c r="R635" s="60"/>
      <c r="S635" s="14"/>
      <c r="T635" s="62"/>
      <c r="U635" s="63"/>
      <c r="V635" s="60"/>
      <c r="W635" s="14"/>
      <c r="X635" s="60"/>
      <c r="Y635" s="14"/>
      <c r="AA635">
        <f t="shared" si="83"/>
      </c>
      <c r="AB635">
        <f t="shared" si="84"/>
      </c>
      <c r="AC635">
        <f t="shared" si="85"/>
      </c>
      <c r="AD635" t="str">
        <f t="shared" si="86"/>
        <v>8.4</v>
      </c>
      <c r="AE635">
        <f t="shared" si="87"/>
      </c>
      <c r="AF635">
        <f t="shared" si="88"/>
      </c>
      <c r="AG635" t="str">
        <f t="shared" si="89"/>
        <v>8.4</v>
      </c>
    </row>
    <row r="636" spans="1:33" ht="409.5">
      <c r="A636">
        <v>634</v>
      </c>
      <c r="B636" t="str">
        <f t="shared" si="82"/>
        <v>8</v>
      </c>
      <c r="C636" s="1" t="s">
        <v>2446</v>
      </c>
      <c r="D636" s="1" t="s">
        <v>1383</v>
      </c>
      <c r="E636" s="1" t="s">
        <v>857</v>
      </c>
      <c r="F636" s="2" t="s">
        <v>142</v>
      </c>
      <c r="G636" s="2" t="s">
        <v>138</v>
      </c>
      <c r="H636" s="3" t="s">
        <v>858</v>
      </c>
      <c r="I636" s="3" t="s">
        <v>859</v>
      </c>
      <c r="J636" t="s">
        <v>920</v>
      </c>
      <c r="K636" t="str">
        <f t="shared" si="90"/>
        <v>R</v>
      </c>
      <c r="L636" s="60"/>
      <c r="M636" s="14"/>
      <c r="N636" s="60"/>
      <c r="P636" s="60"/>
      <c r="Q636" s="14"/>
      <c r="R636" s="60" t="s">
        <v>2469</v>
      </c>
      <c r="S636" s="14" t="s">
        <v>61</v>
      </c>
      <c r="T636" s="62"/>
      <c r="U636" s="63"/>
      <c r="V636" s="60"/>
      <c r="X636" s="60"/>
      <c r="AA636">
        <f t="shared" si="83"/>
      </c>
      <c r="AB636" t="str">
        <f t="shared" si="84"/>
        <v>8.4</v>
      </c>
      <c r="AC636">
        <f t="shared" si="85"/>
      </c>
      <c r="AD636">
        <f t="shared" si="86"/>
      </c>
      <c r="AE636">
        <f t="shared" si="87"/>
      </c>
      <c r="AF636">
        <f t="shared" si="88"/>
      </c>
      <c r="AG636">
        <f t="shared" si="89"/>
      </c>
    </row>
    <row r="637" spans="1:33" ht="25.5">
      <c r="A637">
        <v>635</v>
      </c>
      <c r="B637" t="str">
        <f t="shared" si="82"/>
        <v>8</v>
      </c>
      <c r="C637" s="1" t="s">
        <v>2446</v>
      </c>
      <c r="D637" s="1" t="s">
        <v>2166</v>
      </c>
      <c r="E637" s="1" t="s">
        <v>2166</v>
      </c>
      <c r="F637" s="2" t="s">
        <v>137</v>
      </c>
      <c r="G637" s="2" t="s">
        <v>138</v>
      </c>
      <c r="H637" s="3" t="s">
        <v>860</v>
      </c>
      <c r="I637" s="3" t="s">
        <v>861</v>
      </c>
      <c r="J637" t="s">
        <v>920</v>
      </c>
      <c r="K637" t="str">
        <f t="shared" si="90"/>
        <v>A</v>
      </c>
      <c r="L637" s="60"/>
      <c r="M637" s="14"/>
      <c r="N637" s="60" t="s">
        <v>1036</v>
      </c>
      <c r="O637" s="14" t="s">
        <v>2459</v>
      </c>
      <c r="P637" s="60"/>
      <c r="Q637" s="14"/>
      <c r="R637" s="60"/>
      <c r="S637" s="14"/>
      <c r="T637" s="62"/>
      <c r="U637" s="63"/>
      <c r="V637" s="60"/>
      <c r="W637" s="14"/>
      <c r="X637" s="60"/>
      <c r="Y637" s="14"/>
      <c r="AA637">
        <f t="shared" si="83"/>
      </c>
      <c r="AB637">
        <f t="shared" si="84"/>
      </c>
      <c r="AC637">
        <f t="shared" si="85"/>
      </c>
      <c r="AD637" t="str">
        <f t="shared" si="86"/>
        <v>8.4</v>
      </c>
      <c r="AE637">
        <f t="shared" si="87"/>
      </c>
      <c r="AF637">
        <f t="shared" si="88"/>
      </c>
      <c r="AG637" t="str">
        <f t="shared" si="89"/>
        <v>8.4</v>
      </c>
    </row>
    <row r="638" spans="1:33" ht="38.25">
      <c r="A638">
        <v>636</v>
      </c>
      <c r="B638" t="str">
        <f t="shared" si="82"/>
        <v>8</v>
      </c>
      <c r="C638" s="1" t="s">
        <v>2446</v>
      </c>
      <c r="D638" s="1" t="s">
        <v>2166</v>
      </c>
      <c r="E638" s="1" t="s">
        <v>862</v>
      </c>
      <c r="F638" s="2" t="s">
        <v>137</v>
      </c>
      <c r="G638" s="2" t="s">
        <v>138</v>
      </c>
      <c r="H638" s="3" t="s">
        <v>863</v>
      </c>
      <c r="I638" s="3" t="s">
        <v>864</v>
      </c>
      <c r="J638" t="s">
        <v>920</v>
      </c>
      <c r="K638" t="str">
        <f t="shared" si="90"/>
        <v>A</v>
      </c>
      <c r="L638" s="60"/>
      <c r="M638" s="14"/>
      <c r="N638" s="60" t="s">
        <v>1036</v>
      </c>
      <c r="O638" s="14" t="s">
        <v>2459</v>
      </c>
      <c r="P638" s="60"/>
      <c r="Q638" s="14"/>
      <c r="R638" s="60"/>
      <c r="S638" s="14"/>
      <c r="T638" s="62"/>
      <c r="U638" s="63"/>
      <c r="V638" s="60"/>
      <c r="W638" s="14"/>
      <c r="X638" s="60"/>
      <c r="Y638" s="14"/>
      <c r="AA638">
        <f t="shared" si="83"/>
      </c>
      <c r="AB638">
        <f t="shared" si="84"/>
      </c>
      <c r="AC638">
        <f t="shared" si="85"/>
      </c>
      <c r="AD638" t="str">
        <f t="shared" si="86"/>
        <v>8.4</v>
      </c>
      <c r="AE638">
        <f t="shared" si="87"/>
      </c>
      <c r="AF638">
        <f t="shared" si="88"/>
      </c>
      <c r="AG638" t="str">
        <f t="shared" si="89"/>
        <v>8.4</v>
      </c>
    </row>
    <row r="639" spans="1:33" ht="25.5">
      <c r="A639">
        <v>637</v>
      </c>
      <c r="B639" t="str">
        <f t="shared" si="82"/>
        <v>8</v>
      </c>
      <c r="C639" s="1" t="s">
        <v>2446</v>
      </c>
      <c r="D639" s="1" t="s">
        <v>511</v>
      </c>
      <c r="E639" s="1" t="s">
        <v>865</v>
      </c>
      <c r="F639" s="2" t="s">
        <v>137</v>
      </c>
      <c r="G639" s="2" t="s">
        <v>138</v>
      </c>
      <c r="H639" s="3" t="s">
        <v>866</v>
      </c>
      <c r="I639" s="3" t="s">
        <v>867</v>
      </c>
      <c r="J639" t="s">
        <v>920</v>
      </c>
      <c r="K639" t="str">
        <f t="shared" si="90"/>
        <v>A</v>
      </c>
      <c r="L639" s="60"/>
      <c r="M639" s="14"/>
      <c r="N639" s="60" t="s">
        <v>1036</v>
      </c>
      <c r="O639" s="14" t="s">
        <v>2459</v>
      </c>
      <c r="P639" s="60"/>
      <c r="Q639" s="14"/>
      <c r="R639" s="60"/>
      <c r="S639" s="14"/>
      <c r="T639" s="62"/>
      <c r="U639" s="63"/>
      <c r="V639" s="60"/>
      <c r="W639" s="14"/>
      <c r="X639" s="60"/>
      <c r="Y639" s="14"/>
      <c r="AA639">
        <f t="shared" si="83"/>
      </c>
      <c r="AB639">
        <f t="shared" si="84"/>
      </c>
      <c r="AC639">
        <f t="shared" si="85"/>
      </c>
      <c r="AD639" t="str">
        <f t="shared" si="86"/>
        <v>8.4</v>
      </c>
      <c r="AE639">
        <f t="shared" si="87"/>
      </c>
      <c r="AF639">
        <f t="shared" si="88"/>
      </c>
      <c r="AG639" t="str">
        <f t="shared" si="89"/>
        <v>8.4</v>
      </c>
    </row>
    <row r="640" spans="1:33" ht="63.75">
      <c r="A640">
        <v>638</v>
      </c>
      <c r="B640" t="str">
        <f t="shared" si="82"/>
        <v>8</v>
      </c>
      <c r="C640" s="1" t="s">
        <v>2446</v>
      </c>
      <c r="D640" s="1" t="s">
        <v>511</v>
      </c>
      <c r="E640" s="1" t="s">
        <v>868</v>
      </c>
      <c r="F640" s="2" t="s">
        <v>137</v>
      </c>
      <c r="G640" s="2" t="s">
        <v>138</v>
      </c>
      <c r="H640" s="3" t="s">
        <v>869</v>
      </c>
      <c r="I640" s="3" t="s">
        <v>870</v>
      </c>
      <c r="J640" t="s">
        <v>920</v>
      </c>
      <c r="K640" t="str">
        <f t="shared" si="90"/>
        <v>A</v>
      </c>
      <c r="L640" s="60"/>
      <c r="M640" s="14"/>
      <c r="N640" s="60" t="s">
        <v>1036</v>
      </c>
      <c r="O640" s="14" t="s">
        <v>2459</v>
      </c>
      <c r="P640" s="60"/>
      <c r="Q640" s="14"/>
      <c r="R640" s="60"/>
      <c r="S640" s="14"/>
      <c r="T640" s="62"/>
      <c r="U640" s="63"/>
      <c r="V640" s="60"/>
      <c r="W640" s="14"/>
      <c r="X640" s="60"/>
      <c r="Y640" s="14"/>
      <c r="AA640">
        <f t="shared" si="83"/>
      </c>
      <c r="AB640">
        <f t="shared" si="84"/>
      </c>
      <c r="AC640">
        <f t="shared" si="85"/>
      </c>
      <c r="AD640" t="str">
        <f t="shared" si="86"/>
        <v>8.4</v>
      </c>
      <c r="AE640">
        <f t="shared" si="87"/>
      </c>
      <c r="AF640">
        <f t="shared" si="88"/>
      </c>
      <c r="AG640" t="str">
        <f t="shared" si="89"/>
        <v>8.4</v>
      </c>
    </row>
    <row r="641" spans="1:33" ht="25.5">
      <c r="A641">
        <v>639</v>
      </c>
      <c r="B641" t="str">
        <f t="shared" si="82"/>
        <v>8</v>
      </c>
      <c r="C641" s="1" t="s">
        <v>2446</v>
      </c>
      <c r="D641" s="1" t="s">
        <v>511</v>
      </c>
      <c r="E641" s="1" t="s">
        <v>871</v>
      </c>
      <c r="F641" s="2" t="s">
        <v>137</v>
      </c>
      <c r="G641" s="2" t="s">
        <v>138</v>
      </c>
      <c r="H641" s="3" t="s">
        <v>872</v>
      </c>
      <c r="I641" s="3" t="s">
        <v>873</v>
      </c>
      <c r="J641" t="s">
        <v>920</v>
      </c>
      <c r="K641" t="str">
        <f t="shared" si="90"/>
        <v>A</v>
      </c>
      <c r="L641" s="60"/>
      <c r="M641" s="14"/>
      <c r="N641" s="60" t="s">
        <v>1036</v>
      </c>
      <c r="O641" s="14" t="s">
        <v>2459</v>
      </c>
      <c r="P641" s="60"/>
      <c r="Q641" s="14"/>
      <c r="R641" s="60"/>
      <c r="S641" s="14"/>
      <c r="T641" s="62"/>
      <c r="U641" s="63"/>
      <c r="V641" s="60"/>
      <c r="W641" s="14"/>
      <c r="X641" s="60"/>
      <c r="Y641" s="14"/>
      <c r="AA641">
        <f t="shared" si="83"/>
      </c>
      <c r="AB641">
        <f t="shared" si="84"/>
      </c>
      <c r="AC641">
        <f t="shared" si="85"/>
      </c>
      <c r="AD641" t="str">
        <f t="shared" si="86"/>
        <v>8.4</v>
      </c>
      <c r="AE641">
        <f t="shared" si="87"/>
      </c>
      <c r="AF641">
        <f t="shared" si="88"/>
      </c>
      <c r="AG641" t="str">
        <f t="shared" si="89"/>
        <v>8.4</v>
      </c>
    </row>
    <row r="642" spans="1:33" ht="38.25">
      <c r="A642">
        <v>640</v>
      </c>
      <c r="B642" t="str">
        <f t="shared" si="82"/>
        <v>8</v>
      </c>
      <c r="C642" s="1" t="s">
        <v>2446</v>
      </c>
      <c r="D642" s="1" t="s">
        <v>1063</v>
      </c>
      <c r="E642" s="1" t="s">
        <v>874</v>
      </c>
      <c r="F642" s="2" t="s">
        <v>137</v>
      </c>
      <c r="G642" s="2" t="s">
        <v>138</v>
      </c>
      <c r="H642" s="3" t="s">
        <v>875</v>
      </c>
      <c r="I642" s="3" t="s">
        <v>876</v>
      </c>
      <c r="J642" t="s">
        <v>920</v>
      </c>
      <c r="K642" t="str">
        <f t="shared" si="90"/>
        <v>A</v>
      </c>
      <c r="L642" s="60"/>
      <c r="M642" s="14"/>
      <c r="N642" s="60" t="s">
        <v>1036</v>
      </c>
      <c r="O642" s="14" t="s">
        <v>2459</v>
      </c>
      <c r="P642" s="60"/>
      <c r="Q642" s="14"/>
      <c r="R642" s="60"/>
      <c r="S642" s="14"/>
      <c r="T642" s="62"/>
      <c r="U642" s="63"/>
      <c r="V642" s="60"/>
      <c r="W642" s="14"/>
      <c r="X642" s="60"/>
      <c r="Y642" s="14"/>
      <c r="AA642">
        <f t="shared" si="83"/>
      </c>
      <c r="AB642">
        <f t="shared" si="84"/>
      </c>
      <c r="AC642">
        <f t="shared" si="85"/>
      </c>
      <c r="AD642" t="str">
        <f t="shared" si="86"/>
        <v>8.4</v>
      </c>
      <c r="AE642">
        <f t="shared" si="87"/>
      </c>
      <c r="AF642">
        <f t="shared" si="88"/>
      </c>
      <c r="AG642" t="str">
        <f t="shared" si="89"/>
        <v>8.4</v>
      </c>
    </row>
    <row r="643" spans="1:33" ht="63.75">
      <c r="A643">
        <v>641</v>
      </c>
      <c r="B643" t="str">
        <f aca="true" t="shared" si="91" ref="B643:B706">+LEFT(D643,IF(ISERR(FIND(".",D643)),1,IF(FIND(".",D643)=3,2,1)))</f>
        <v>8</v>
      </c>
      <c r="C643" s="1" t="s">
        <v>2446</v>
      </c>
      <c r="D643" s="1" t="s">
        <v>1063</v>
      </c>
      <c r="E643" s="1" t="s">
        <v>877</v>
      </c>
      <c r="F643" s="2" t="s">
        <v>137</v>
      </c>
      <c r="G643" s="2" t="s">
        <v>138</v>
      </c>
      <c r="H643" s="3" t="s">
        <v>878</v>
      </c>
      <c r="I643" s="3" t="s">
        <v>879</v>
      </c>
      <c r="J643" t="s">
        <v>920</v>
      </c>
      <c r="K643" t="str">
        <f t="shared" si="90"/>
        <v>A</v>
      </c>
      <c r="L643" s="60"/>
      <c r="M643" s="14"/>
      <c r="N643" s="60" t="s">
        <v>1036</v>
      </c>
      <c r="O643" s="14" t="s">
        <v>2459</v>
      </c>
      <c r="P643" s="60"/>
      <c r="Q643" s="14"/>
      <c r="R643" s="60"/>
      <c r="S643" s="14"/>
      <c r="T643" s="62"/>
      <c r="U643" s="63"/>
      <c r="V643" s="60"/>
      <c r="W643" s="14"/>
      <c r="X643" s="60"/>
      <c r="Y643" s="14"/>
      <c r="AA643">
        <f t="shared" si="83"/>
      </c>
      <c r="AB643">
        <f t="shared" si="84"/>
      </c>
      <c r="AC643">
        <f t="shared" si="85"/>
      </c>
      <c r="AD643" t="str">
        <f t="shared" si="86"/>
        <v>8.4</v>
      </c>
      <c r="AE643">
        <f t="shared" si="87"/>
      </c>
      <c r="AF643">
        <f t="shared" si="88"/>
      </c>
      <c r="AG643" t="str">
        <f t="shared" si="89"/>
        <v>8.4</v>
      </c>
    </row>
    <row r="644" spans="1:33" ht="63.75">
      <c r="A644">
        <v>642</v>
      </c>
      <c r="B644" t="str">
        <f t="shared" si="91"/>
        <v>8</v>
      </c>
      <c r="C644" s="1" t="s">
        <v>2446</v>
      </c>
      <c r="D644" s="1" t="s">
        <v>1063</v>
      </c>
      <c r="E644" s="1" t="s">
        <v>880</v>
      </c>
      <c r="F644" s="2" t="s">
        <v>137</v>
      </c>
      <c r="G644" s="2" t="s">
        <v>138</v>
      </c>
      <c r="H644" s="3" t="s">
        <v>881</v>
      </c>
      <c r="I644" s="3" t="s">
        <v>882</v>
      </c>
      <c r="J644" t="s">
        <v>920</v>
      </c>
      <c r="K644" t="str">
        <f t="shared" si="90"/>
        <v>A</v>
      </c>
      <c r="L644" s="60"/>
      <c r="M644" s="14"/>
      <c r="N644" s="60" t="s">
        <v>1036</v>
      </c>
      <c r="O644" s="14" t="s">
        <v>2459</v>
      </c>
      <c r="P644" s="60"/>
      <c r="Q644" s="14"/>
      <c r="R644" s="60"/>
      <c r="S644" s="14"/>
      <c r="T644" s="62"/>
      <c r="U644" s="63"/>
      <c r="V644" s="60"/>
      <c r="W644" s="14"/>
      <c r="X644" s="60"/>
      <c r="Y644" s="14"/>
      <c r="AA644">
        <f aca="true" t="shared" si="92" ref="AA644:AA707">CONCATENATE(IF((F644="T")*AND(M644&lt;&gt;"")*AND(L644=""),C644,""),IF((F644="T")*AND(O644&lt;&gt;"")*AND(N644=""),C644,""),IF((F644="T")*AND(Q644&lt;&gt;"")*AND(P644=""),C644,""),IF((F644="T")*AND(S644&lt;&gt;"")*AND(R644=""),C644,""),IF((F644="T")*AND(U644&lt;&gt;"")*AND(T644=""),C644,""),IF((F644="T")*AND(W644&lt;&gt;"")*AND(V644=""),C644,""),IF((F644="T")*AND(Y644&lt;&gt;"")*AND(X644=""),C644,""))</f>
      </c>
      <c r="AB644">
        <f aca="true" t="shared" si="93" ref="AB644:AB707">CONCATENATE(IF((F644="T")*AND(L644="R"),C644,""),IF((F644="T")*AND(N644="R")*AND(L644=""),C644,""),IF((F644="T")*AND(P644="R")*AND(L644="")*AND(N644=""),C644,""),IF((F644="T")*AND(R644="R")*AND(L644="")*AND(N644="")*AND(P644=""),C644,""),IF((F644="T")*AND(T644="R")*AND(L644="")*AND(N644="")*AND(P644="")*AND(R644=""),C644,""),IF((F644="T")*AND(V644="R")*AND(L644="")*AND(N644="")*AND(P644="")*AND(R644="")*AND(T644=""),C644,""),IF((F644="T")*AND(X644="R")*AND(L644="")*AND(N644="")*AND(P644="")*AND(R644="")*AND(T644="")*AND(V644=""),C644,""))</f>
      </c>
      <c r="AC644">
        <f aca="true" t="shared" si="94" ref="AC644:AC707">CONCATENATE(IF((F644="T")*AND(L644="A"),C644,""),IF((F644="T")*AND(N644="A")*AND(L644=""),C644,""),IF((F644="T")*AND(P644="A")*AND(L644="")*AND(N644=""),C644,""),IF((F644="T")*AND(R644="A")*AND(L644="")*AND(N644="")*AND(P644=""),C644,""),IF((F644="T")*AND(T644="A")*AND(L644="")*AND(N644="")*AND(P644="")*AND(R644=""),C644,""),IF((F644="T")*AND(V644="A")*AND(L644="")*AND(N644="")*AND(P644="")*AND(R644="")*AND(T644=""),C644,""),IF((F644="T")*AND(X644="A")*AND(L644="")*AND(N644="")*AND(P644="")*AND(R644="")*AND(T644="")*AND(V644=""),C644,""))</f>
      </c>
      <c r="AD644" t="str">
        <f aca="true" t="shared" si="95" ref="AD644:AD707">IF(F644="E",C644,"")</f>
        <v>8.4</v>
      </c>
      <c r="AE644">
        <f aca="true" t="shared" si="96" ref="AE644:AE707">CONCATENATE(IF((F644="E")*AND(M644&lt;&gt;"")*AND(L644=""),AD644,""),IF((F644="E")*AND(O644&lt;&gt;"")*AND(N644=""),AD644,""),IF((F644="E")*AND(Q644&lt;&gt;"")*AND(P644=""),AD644,""),IF((F644="E")*AND(S644&lt;&gt;"")*AND(R644=""),AD644,""),IF((F644="E")*AND(U644&lt;&gt;"")*AND(T644=""),AD644,""),IF((F644="E")*AND(W644&lt;&gt;"")*AND(V644=""),AD644,""),IF((F644="E")*AND(Y644&lt;&gt;"")*AND(X644=""),AD644,""))</f>
      </c>
      <c r="AF644">
        <f aca="true" t="shared" si="97" ref="AF644:AF707">CONCATENATE(IF((F644="E")*AND(L644="R"),AD644,""),IF((F644="E")*AND(N644="R")*AND(L644=""),AD644,""),IF((F644="E")*AND(P644="R")*AND(N644="")*AND(L644=""),AD644,""),IF((F644="E")*AND(R644="R")*AND(L644="")*AND(N644="")*AND(P644=""),AD644,""),IF((F644="E")*AND(T644="R")*AND(L644="")*AND(N644="")*AND(P644="")*AND(R644=""),AD644,""),IF((F644="E")*AND(V644="R")*AND(L644="")*AND(N644="")*AND(P644="")*AND(R644="")*AND(T644=""),AD644,""),IF((F644="E")*AND(X644="R")*AND(L644="")*AND(N644="")*AND(P644="")*AND(R644="")*AND(T644="")*AND(V644=""),AD644,""))</f>
      </c>
      <c r="AG644" t="str">
        <f aca="true" t="shared" si="98" ref="AG644:AG707">CONCATENATE(IF((F644="E")*AND(L644="A"),AD644,""),IF((F644="E")*AND(N644="A")*AND(L644=""),AD644,""),IF((F644="E")*AND(P644="A")*AND(L644="")*AND(N644=""),AD644,""),IF((F644="E")*AND(R644="A")*AND(L644="")*AND(N644="")*AND(P644=""),AD644,""),IF((F644="E")*AND(T644="A")*AND(L644="")*AND(N644="")*AND(P644="")*AND(R644=""),AD644,""),IF((F644="E")*AND(V644="A")*AND(L644="")*AND(N644="")*AND(P644="")*AND(R644="")*AND(T644=""),AD644,""),IF((F644="E")*AND(X644="A")*AND(L644="")*AND(N644="")*AND(P644="")*AND(R644="")*AND(T644="")*AND(V644=""),AD644,""))</f>
        <v>8.4</v>
      </c>
    </row>
    <row r="645" spans="1:33" ht="38.25">
      <c r="A645">
        <v>643</v>
      </c>
      <c r="B645" t="str">
        <f t="shared" si="91"/>
        <v>8</v>
      </c>
      <c r="C645" s="1" t="s">
        <v>2446</v>
      </c>
      <c r="D645" s="1" t="s">
        <v>361</v>
      </c>
      <c r="E645" s="1" t="s">
        <v>883</v>
      </c>
      <c r="F645" s="2" t="s">
        <v>137</v>
      </c>
      <c r="G645" s="2" t="s">
        <v>138</v>
      </c>
      <c r="H645" s="3" t="s">
        <v>884</v>
      </c>
      <c r="I645" s="3" t="s">
        <v>885</v>
      </c>
      <c r="J645" t="s">
        <v>920</v>
      </c>
      <c r="K645" t="str">
        <f t="shared" si="90"/>
        <v>A</v>
      </c>
      <c r="L645" s="60"/>
      <c r="M645" s="14"/>
      <c r="N645" s="60"/>
      <c r="O645" s="14"/>
      <c r="P645" s="60"/>
      <c r="Q645" s="14"/>
      <c r="R645" s="60" t="s">
        <v>1036</v>
      </c>
      <c r="S645" s="14" t="s">
        <v>2492</v>
      </c>
      <c r="T645" s="62"/>
      <c r="U645" s="63"/>
      <c r="V645" s="60"/>
      <c r="W645" s="14"/>
      <c r="X645" s="60"/>
      <c r="Y645" s="14"/>
      <c r="AA645">
        <f t="shared" si="92"/>
      </c>
      <c r="AB645">
        <f t="shared" si="93"/>
      </c>
      <c r="AC645">
        <f t="shared" si="94"/>
      </c>
      <c r="AD645" t="str">
        <f t="shared" si="95"/>
        <v>8.4</v>
      </c>
      <c r="AE645">
        <f t="shared" si="96"/>
      </c>
      <c r="AF645">
        <f t="shared" si="97"/>
      </c>
      <c r="AG645" t="str">
        <f t="shared" si="98"/>
        <v>8.4</v>
      </c>
    </row>
    <row r="646" spans="1:33" ht="38.25">
      <c r="A646">
        <v>644</v>
      </c>
      <c r="B646" t="str">
        <f t="shared" si="91"/>
        <v>8</v>
      </c>
      <c r="C646" s="1" t="s">
        <v>2446</v>
      </c>
      <c r="D646" s="1" t="s">
        <v>1202</v>
      </c>
      <c r="E646" s="1" t="s">
        <v>886</v>
      </c>
      <c r="F646" s="2" t="s">
        <v>137</v>
      </c>
      <c r="G646" s="2" t="s">
        <v>138</v>
      </c>
      <c r="H646" s="3" t="s">
        <v>887</v>
      </c>
      <c r="I646" s="3" t="s">
        <v>888</v>
      </c>
      <c r="J646" t="s">
        <v>920</v>
      </c>
      <c r="K646" t="str">
        <f t="shared" si="90"/>
        <v>A</v>
      </c>
      <c r="L646" s="60"/>
      <c r="M646" s="14"/>
      <c r="N646" s="60" t="s">
        <v>1036</v>
      </c>
      <c r="O646" s="14" t="s">
        <v>2459</v>
      </c>
      <c r="P646" s="60"/>
      <c r="Q646" s="14"/>
      <c r="R646" s="60"/>
      <c r="T646" s="62"/>
      <c r="U646" s="63"/>
      <c r="V646" s="60"/>
      <c r="W646" s="14"/>
      <c r="X646" s="60"/>
      <c r="Y646" s="14"/>
      <c r="AA646">
        <f t="shared" si="92"/>
      </c>
      <c r="AB646">
        <f t="shared" si="93"/>
      </c>
      <c r="AC646">
        <f t="shared" si="94"/>
      </c>
      <c r="AD646" t="str">
        <f t="shared" si="95"/>
        <v>8.4</v>
      </c>
      <c r="AE646">
        <f t="shared" si="96"/>
      </c>
      <c r="AF646">
        <f t="shared" si="97"/>
      </c>
      <c r="AG646" t="str">
        <f t="shared" si="98"/>
        <v>8.4</v>
      </c>
    </row>
    <row r="647" spans="1:33" ht="25.5">
      <c r="A647">
        <v>645</v>
      </c>
      <c r="B647" t="str">
        <f t="shared" si="91"/>
        <v>8</v>
      </c>
      <c r="C647" s="1" t="s">
        <v>2446</v>
      </c>
      <c r="D647" s="1" t="s">
        <v>1207</v>
      </c>
      <c r="E647" s="1" t="s">
        <v>889</v>
      </c>
      <c r="F647" s="2" t="s">
        <v>137</v>
      </c>
      <c r="G647" s="2" t="s">
        <v>138</v>
      </c>
      <c r="H647" s="3" t="s">
        <v>890</v>
      </c>
      <c r="I647" s="3" t="s">
        <v>891</v>
      </c>
      <c r="J647" t="s">
        <v>920</v>
      </c>
      <c r="K647" t="str">
        <f t="shared" si="90"/>
        <v>A</v>
      </c>
      <c r="L647" s="60"/>
      <c r="M647" s="14"/>
      <c r="N647" s="60" t="s">
        <v>1036</v>
      </c>
      <c r="O647" s="14" t="s">
        <v>2459</v>
      </c>
      <c r="P647" s="60"/>
      <c r="Q647" s="14"/>
      <c r="R647" s="60"/>
      <c r="T647" s="62"/>
      <c r="U647" s="63"/>
      <c r="V647" s="60"/>
      <c r="W647" s="14"/>
      <c r="X647" s="60"/>
      <c r="Y647" s="14"/>
      <c r="AA647">
        <f t="shared" si="92"/>
      </c>
      <c r="AB647">
        <f t="shared" si="93"/>
      </c>
      <c r="AC647">
        <f t="shared" si="94"/>
      </c>
      <c r="AD647" t="str">
        <f t="shared" si="95"/>
        <v>8.4</v>
      </c>
      <c r="AE647">
        <f t="shared" si="96"/>
      </c>
      <c r="AF647">
        <f t="shared" si="97"/>
      </c>
      <c r="AG647" t="str">
        <f t="shared" si="98"/>
        <v>8.4</v>
      </c>
    </row>
    <row r="648" spans="1:33" ht="12.75">
      <c r="A648">
        <v>646</v>
      </c>
      <c r="B648" t="str">
        <f t="shared" si="91"/>
        <v>8</v>
      </c>
      <c r="C648" s="1" t="s">
        <v>2446</v>
      </c>
      <c r="D648" s="1" t="s">
        <v>1893</v>
      </c>
      <c r="E648" s="1" t="s">
        <v>1893</v>
      </c>
      <c r="F648" s="2" t="s">
        <v>137</v>
      </c>
      <c r="G648" s="2" t="s">
        <v>138</v>
      </c>
      <c r="H648" s="3" t="s">
        <v>892</v>
      </c>
      <c r="I648" s="3" t="s">
        <v>893</v>
      </c>
      <c r="J648" t="s">
        <v>920</v>
      </c>
      <c r="K648" t="str">
        <f t="shared" si="90"/>
        <v>A</v>
      </c>
      <c r="L648" s="60"/>
      <c r="M648" s="14"/>
      <c r="N648" s="60" t="s">
        <v>1036</v>
      </c>
      <c r="O648" s="14" t="s">
        <v>2459</v>
      </c>
      <c r="P648" s="60"/>
      <c r="Q648" s="14"/>
      <c r="R648" s="60"/>
      <c r="T648" s="62"/>
      <c r="U648" s="63"/>
      <c r="V648" s="60"/>
      <c r="W648" s="14"/>
      <c r="X648" s="60"/>
      <c r="Y648" s="14"/>
      <c r="AA648">
        <f t="shared" si="92"/>
      </c>
      <c r="AB648">
        <f t="shared" si="93"/>
      </c>
      <c r="AC648">
        <f t="shared" si="94"/>
      </c>
      <c r="AD648" t="str">
        <f t="shared" si="95"/>
        <v>8.4</v>
      </c>
      <c r="AE648">
        <f t="shared" si="96"/>
      </c>
      <c r="AF648">
        <f t="shared" si="97"/>
      </c>
      <c r="AG648" t="str">
        <f t="shared" si="98"/>
        <v>8.4</v>
      </c>
    </row>
    <row r="649" spans="1:33" ht="25.5">
      <c r="A649">
        <v>647</v>
      </c>
      <c r="B649" t="str">
        <f t="shared" si="91"/>
        <v>8</v>
      </c>
      <c r="C649" s="1" t="s">
        <v>2446</v>
      </c>
      <c r="D649" s="1" t="s">
        <v>514</v>
      </c>
      <c r="E649" s="1" t="s">
        <v>894</v>
      </c>
      <c r="F649" s="2" t="s">
        <v>137</v>
      </c>
      <c r="G649" s="2" t="s">
        <v>138</v>
      </c>
      <c r="H649" s="3" t="s">
        <v>895</v>
      </c>
      <c r="I649" s="3" t="s">
        <v>896</v>
      </c>
      <c r="J649" t="s">
        <v>920</v>
      </c>
      <c r="K649" t="str">
        <f t="shared" si="90"/>
        <v>A</v>
      </c>
      <c r="L649" s="60"/>
      <c r="M649" s="14"/>
      <c r="N649" s="60" t="s">
        <v>1036</v>
      </c>
      <c r="O649" s="14" t="s">
        <v>2459</v>
      </c>
      <c r="P649" s="60"/>
      <c r="Q649" s="14"/>
      <c r="R649" s="60"/>
      <c r="T649" s="62"/>
      <c r="U649" s="63"/>
      <c r="V649" s="60"/>
      <c r="W649" s="14"/>
      <c r="X649" s="60"/>
      <c r="Y649" s="14"/>
      <c r="AA649">
        <f t="shared" si="92"/>
      </c>
      <c r="AB649">
        <f t="shared" si="93"/>
      </c>
      <c r="AC649">
        <f t="shared" si="94"/>
      </c>
      <c r="AD649" t="str">
        <f t="shared" si="95"/>
        <v>8.4</v>
      </c>
      <c r="AE649">
        <f t="shared" si="96"/>
      </c>
      <c r="AF649">
        <f t="shared" si="97"/>
      </c>
      <c r="AG649" t="str">
        <f t="shared" si="98"/>
        <v>8.4</v>
      </c>
    </row>
    <row r="650" spans="1:33" ht="63.75">
      <c r="A650">
        <v>648</v>
      </c>
      <c r="B650" t="str">
        <f t="shared" si="91"/>
        <v>8</v>
      </c>
      <c r="C650" s="1" t="s">
        <v>429</v>
      </c>
      <c r="D650" s="1" t="s">
        <v>1210</v>
      </c>
      <c r="E650" s="1" t="s">
        <v>897</v>
      </c>
      <c r="F650" s="2" t="s">
        <v>137</v>
      </c>
      <c r="G650" s="2" t="s">
        <v>138</v>
      </c>
      <c r="H650" s="3" t="s">
        <v>898</v>
      </c>
      <c r="I650" s="3" t="s">
        <v>899</v>
      </c>
      <c r="J650" t="s">
        <v>920</v>
      </c>
      <c r="K650" t="str">
        <f t="shared" si="90"/>
        <v>A</v>
      </c>
      <c r="L650" s="60"/>
      <c r="M650" s="14"/>
      <c r="N650" s="60" t="s">
        <v>1036</v>
      </c>
      <c r="O650" s="14" t="s">
        <v>327</v>
      </c>
      <c r="P650" s="60"/>
      <c r="Q650" s="14"/>
      <c r="R650" s="60"/>
      <c r="T650" s="62"/>
      <c r="U650" s="63"/>
      <c r="V650" s="60"/>
      <c r="W650" s="14"/>
      <c r="X650" s="60"/>
      <c r="Y650" s="14"/>
      <c r="AA650">
        <f t="shared" si="92"/>
      </c>
      <c r="AB650">
        <f t="shared" si="93"/>
      </c>
      <c r="AC650">
        <f t="shared" si="94"/>
      </c>
      <c r="AD650" t="str">
        <f t="shared" si="95"/>
        <v>8.5</v>
      </c>
      <c r="AE650">
        <f t="shared" si="96"/>
      </c>
      <c r="AF650">
        <f t="shared" si="97"/>
      </c>
      <c r="AG650" t="str">
        <f t="shared" si="98"/>
        <v>8.5</v>
      </c>
    </row>
    <row r="651" spans="1:33" ht="63.75">
      <c r="A651">
        <v>649</v>
      </c>
      <c r="B651" t="str">
        <f t="shared" si="91"/>
        <v>8</v>
      </c>
      <c r="C651" s="1" t="s">
        <v>429</v>
      </c>
      <c r="D651" s="1" t="s">
        <v>1210</v>
      </c>
      <c r="E651" s="1" t="s">
        <v>900</v>
      </c>
      <c r="F651" s="2" t="s">
        <v>137</v>
      </c>
      <c r="G651" s="2" t="s">
        <v>138</v>
      </c>
      <c r="H651" s="3" t="s">
        <v>901</v>
      </c>
      <c r="I651" s="3" t="s">
        <v>902</v>
      </c>
      <c r="J651" t="s">
        <v>920</v>
      </c>
      <c r="K651" t="str">
        <f t="shared" si="90"/>
        <v>A</v>
      </c>
      <c r="L651" s="60"/>
      <c r="M651" s="14"/>
      <c r="N651" s="60" t="s">
        <v>1036</v>
      </c>
      <c r="O651" s="14" t="s">
        <v>2459</v>
      </c>
      <c r="P651" s="60"/>
      <c r="Q651" s="14"/>
      <c r="R651" s="60"/>
      <c r="T651" s="62"/>
      <c r="U651" s="63"/>
      <c r="V651" s="60"/>
      <c r="W651" s="14"/>
      <c r="X651" s="60"/>
      <c r="Y651" s="14"/>
      <c r="AA651">
        <f t="shared" si="92"/>
      </c>
      <c r="AB651">
        <f t="shared" si="93"/>
      </c>
      <c r="AC651">
        <f t="shared" si="94"/>
      </c>
      <c r="AD651" t="str">
        <f t="shared" si="95"/>
        <v>8.5</v>
      </c>
      <c r="AE651">
        <f t="shared" si="96"/>
      </c>
      <c r="AF651">
        <f t="shared" si="97"/>
      </c>
      <c r="AG651" t="str">
        <f t="shared" si="98"/>
        <v>8.5</v>
      </c>
    </row>
    <row r="652" spans="1:33" ht="38.25">
      <c r="A652">
        <v>650</v>
      </c>
      <c r="B652" t="str">
        <f t="shared" si="91"/>
        <v>8</v>
      </c>
      <c r="C652" s="1" t="s">
        <v>429</v>
      </c>
      <c r="D652" s="1" t="s">
        <v>1811</v>
      </c>
      <c r="E652" s="1" t="s">
        <v>903</v>
      </c>
      <c r="F652" s="2" t="s">
        <v>137</v>
      </c>
      <c r="G652" s="2" t="s">
        <v>138</v>
      </c>
      <c r="H652" s="3" t="s">
        <v>904</v>
      </c>
      <c r="I652" s="3" t="s">
        <v>905</v>
      </c>
      <c r="J652" t="s">
        <v>920</v>
      </c>
      <c r="K652" t="str">
        <f t="shared" si="90"/>
        <v>A</v>
      </c>
      <c r="L652" s="60"/>
      <c r="M652" s="14"/>
      <c r="N652" s="60" t="s">
        <v>1036</v>
      </c>
      <c r="O652" s="14" t="s">
        <v>2459</v>
      </c>
      <c r="P652" s="60"/>
      <c r="Q652" s="14"/>
      <c r="R652" s="60"/>
      <c r="T652" s="62"/>
      <c r="U652" s="63"/>
      <c r="V652" s="60"/>
      <c r="W652" s="14"/>
      <c r="X652" s="60"/>
      <c r="Y652" s="14"/>
      <c r="AA652">
        <f t="shared" si="92"/>
      </c>
      <c r="AB652">
        <f t="shared" si="93"/>
      </c>
      <c r="AC652">
        <f t="shared" si="94"/>
      </c>
      <c r="AD652" t="str">
        <f t="shared" si="95"/>
        <v>8.5</v>
      </c>
      <c r="AE652">
        <f t="shared" si="96"/>
      </c>
      <c r="AF652">
        <f t="shared" si="97"/>
      </c>
      <c r="AG652" t="str">
        <f t="shared" si="98"/>
        <v>8.5</v>
      </c>
    </row>
    <row r="653" spans="1:33" ht="25.5">
      <c r="A653">
        <v>651</v>
      </c>
      <c r="B653" t="str">
        <f t="shared" si="91"/>
        <v>8</v>
      </c>
      <c r="C653" s="1" t="s">
        <v>429</v>
      </c>
      <c r="D653" s="1" t="s">
        <v>1005</v>
      </c>
      <c r="E653" s="1" t="s">
        <v>906</v>
      </c>
      <c r="F653" s="2" t="s">
        <v>137</v>
      </c>
      <c r="G653" s="2" t="s">
        <v>138</v>
      </c>
      <c r="H653" s="3" t="s">
        <v>907</v>
      </c>
      <c r="I653" s="3" t="s">
        <v>908</v>
      </c>
      <c r="J653" t="s">
        <v>920</v>
      </c>
      <c r="K653" t="str">
        <f t="shared" si="90"/>
        <v>A</v>
      </c>
      <c r="L653" s="60"/>
      <c r="M653" s="14"/>
      <c r="N653" s="60" t="s">
        <v>1036</v>
      </c>
      <c r="O653" s="14" t="s">
        <v>2459</v>
      </c>
      <c r="P653" s="60"/>
      <c r="Q653" s="14"/>
      <c r="R653" s="60"/>
      <c r="T653" s="62"/>
      <c r="U653" s="63"/>
      <c r="V653" s="60"/>
      <c r="W653" s="14"/>
      <c r="X653" s="60"/>
      <c r="Y653" s="14"/>
      <c r="AA653">
        <f t="shared" si="92"/>
      </c>
      <c r="AB653">
        <f t="shared" si="93"/>
      </c>
      <c r="AC653">
        <f t="shared" si="94"/>
      </c>
      <c r="AD653" t="str">
        <f t="shared" si="95"/>
        <v>8.5</v>
      </c>
      <c r="AE653">
        <f t="shared" si="96"/>
      </c>
      <c r="AF653">
        <f t="shared" si="97"/>
      </c>
      <c r="AG653" t="str">
        <f t="shared" si="98"/>
        <v>8.5</v>
      </c>
    </row>
    <row r="654" spans="1:33" ht="25.5">
      <c r="A654">
        <v>652</v>
      </c>
      <c r="B654" t="str">
        <f t="shared" si="91"/>
        <v>8</v>
      </c>
      <c r="C654" s="1" t="s">
        <v>429</v>
      </c>
      <c r="D654" s="1" t="s">
        <v>526</v>
      </c>
      <c r="E654" s="1" t="s">
        <v>909</v>
      </c>
      <c r="F654" s="2" t="s">
        <v>137</v>
      </c>
      <c r="G654" s="2" t="s">
        <v>138</v>
      </c>
      <c r="H654" s="3" t="s">
        <v>910</v>
      </c>
      <c r="I654" s="3" t="s">
        <v>911</v>
      </c>
      <c r="J654" t="s">
        <v>920</v>
      </c>
      <c r="K654" t="str">
        <f t="shared" si="90"/>
        <v>A</v>
      </c>
      <c r="L654" s="60"/>
      <c r="M654" s="14"/>
      <c r="N654" s="60" t="s">
        <v>1036</v>
      </c>
      <c r="O654" s="14" t="s">
        <v>2459</v>
      </c>
      <c r="P654" s="60"/>
      <c r="Q654" s="14"/>
      <c r="R654" s="60"/>
      <c r="T654" s="62"/>
      <c r="U654" s="63"/>
      <c r="V654" s="60"/>
      <c r="W654" s="14"/>
      <c r="X654" s="60"/>
      <c r="Y654" s="14"/>
      <c r="AA654">
        <f t="shared" si="92"/>
      </c>
      <c r="AB654">
        <f t="shared" si="93"/>
      </c>
      <c r="AC654">
        <f t="shared" si="94"/>
      </c>
      <c r="AD654" t="str">
        <f t="shared" si="95"/>
        <v>8.5</v>
      </c>
      <c r="AE654">
        <f t="shared" si="96"/>
      </c>
      <c r="AF654">
        <f t="shared" si="97"/>
      </c>
      <c r="AG654" t="str">
        <f t="shared" si="98"/>
        <v>8.5</v>
      </c>
    </row>
    <row r="655" spans="1:33" ht="89.25">
      <c r="A655">
        <v>653</v>
      </c>
      <c r="B655" t="str">
        <f t="shared" si="91"/>
        <v>8</v>
      </c>
      <c r="C655" s="1" t="s">
        <v>429</v>
      </c>
      <c r="D655" s="1" t="s">
        <v>1899</v>
      </c>
      <c r="E655" s="1" t="s">
        <v>912</v>
      </c>
      <c r="F655" s="2" t="s">
        <v>137</v>
      </c>
      <c r="G655" s="2" t="s">
        <v>138</v>
      </c>
      <c r="H655" s="3" t="s">
        <v>913</v>
      </c>
      <c r="I655" s="3" t="s">
        <v>914</v>
      </c>
      <c r="J655" t="s">
        <v>920</v>
      </c>
      <c r="K655" t="str">
        <f t="shared" si="90"/>
        <v>A</v>
      </c>
      <c r="L655" s="60"/>
      <c r="M655" s="14"/>
      <c r="N655" s="60" t="s">
        <v>1036</v>
      </c>
      <c r="O655" s="14" t="s">
        <v>2459</v>
      </c>
      <c r="P655" s="60"/>
      <c r="Q655" s="14"/>
      <c r="R655" s="60"/>
      <c r="T655" s="62"/>
      <c r="U655" s="63"/>
      <c r="V655" s="60"/>
      <c r="W655" s="14"/>
      <c r="X655" s="60"/>
      <c r="Y655" s="14"/>
      <c r="AA655">
        <f t="shared" si="92"/>
      </c>
      <c r="AB655">
        <f t="shared" si="93"/>
      </c>
      <c r="AC655">
        <f t="shared" si="94"/>
      </c>
      <c r="AD655" t="str">
        <f t="shared" si="95"/>
        <v>8.5</v>
      </c>
      <c r="AE655">
        <f t="shared" si="96"/>
      </c>
      <c r="AF655">
        <f t="shared" si="97"/>
      </c>
      <c r="AG655" t="str">
        <f t="shared" si="98"/>
        <v>8.5</v>
      </c>
    </row>
    <row r="656" spans="1:33" ht="38.25">
      <c r="A656">
        <v>654</v>
      </c>
      <c r="B656" t="str">
        <f t="shared" si="91"/>
        <v>8</v>
      </c>
      <c r="C656" s="1" t="s">
        <v>429</v>
      </c>
      <c r="D656" s="1" t="s">
        <v>2439</v>
      </c>
      <c r="E656" s="1" t="s">
        <v>915</v>
      </c>
      <c r="F656" s="2" t="s">
        <v>137</v>
      </c>
      <c r="G656" s="2" t="s">
        <v>138</v>
      </c>
      <c r="H656" s="3" t="s">
        <v>916</v>
      </c>
      <c r="I656" s="3" t="s">
        <v>917</v>
      </c>
      <c r="J656" t="s">
        <v>920</v>
      </c>
      <c r="K656" t="str">
        <f t="shared" si="90"/>
        <v>A</v>
      </c>
      <c r="L656" s="60"/>
      <c r="M656" s="14"/>
      <c r="N656" s="60" t="s">
        <v>1036</v>
      </c>
      <c r="O656" s="14" t="s">
        <v>2459</v>
      </c>
      <c r="P656" s="60"/>
      <c r="Q656" s="14"/>
      <c r="R656" s="60"/>
      <c r="T656" s="62"/>
      <c r="U656" s="63"/>
      <c r="V656" s="60"/>
      <c r="W656" s="14"/>
      <c r="X656" s="60"/>
      <c r="Y656" s="14"/>
      <c r="AA656">
        <f t="shared" si="92"/>
      </c>
      <c r="AB656">
        <f t="shared" si="93"/>
      </c>
      <c r="AC656">
        <f t="shared" si="94"/>
      </c>
      <c r="AD656" t="str">
        <f t="shared" si="95"/>
        <v>8.5</v>
      </c>
      <c r="AE656">
        <f t="shared" si="96"/>
      </c>
      <c r="AF656">
        <f t="shared" si="97"/>
      </c>
      <c r="AG656" t="str">
        <f t="shared" si="98"/>
        <v>8.5</v>
      </c>
    </row>
    <row r="657" spans="1:33" ht="12.75">
      <c r="A657">
        <v>655</v>
      </c>
      <c r="B657" t="str">
        <f t="shared" si="91"/>
        <v>8</v>
      </c>
      <c r="C657" s="1" t="s">
        <v>429</v>
      </c>
      <c r="D657" s="1" t="s">
        <v>1940</v>
      </c>
      <c r="E657" s="1" t="s">
        <v>1940</v>
      </c>
      <c r="F657" s="2" t="s">
        <v>137</v>
      </c>
      <c r="G657" s="2" t="s">
        <v>138</v>
      </c>
      <c r="H657" s="3" t="s">
        <v>918</v>
      </c>
      <c r="I657" s="3" t="s">
        <v>919</v>
      </c>
      <c r="J657" t="s">
        <v>920</v>
      </c>
      <c r="K657" t="str">
        <f aca="true" t="shared" si="99" ref="K657:K720">CONCATENATE(IF((AA657&lt;&gt;""),"P",""),IF((AB657&lt;&gt;""),"R",""),IF((AC657&lt;&gt;""),"A",""),IF((AE657&lt;&gt;""),"P",""),IF((AF657&lt;&gt;""),"R",""),IF((AG657&lt;&gt;""),"A",""),IF((L657="R")*AND(M657=""),"!",""),IF((N657="R")*AND(O657=""),"!",""),IF((P657="R")*AND(Q657=""),"!",""),IF((R657="R")*AND(S657=""),"!",""),IF((T657="R")*AND(U657=""),"!",""),IF((V657="R")*AND(W657=""),"!",""),IF((X657="R")*AND(Y657=""),"!",""))</f>
        <v>A</v>
      </c>
      <c r="L657" s="60"/>
      <c r="M657" s="14"/>
      <c r="N657" s="60" t="s">
        <v>1036</v>
      </c>
      <c r="O657" s="14" t="s">
        <v>2459</v>
      </c>
      <c r="P657" s="60"/>
      <c r="Q657" s="14"/>
      <c r="R657" s="60"/>
      <c r="T657" s="62"/>
      <c r="U657" s="63"/>
      <c r="V657" s="60"/>
      <c r="W657" s="14"/>
      <c r="X657" s="60"/>
      <c r="Y657" s="14"/>
      <c r="AA657">
        <f t="shared" si="92"/>
      </c>
      <c r="AB657">
        <f t="shared" si="93"/>
      </c>
      <c r="AC657">
        <f t="shared" si="94"/>
      </c>
      <c r="AD657" t="str">
        <f t="shared" si="95"/>
        <v>8.5</v>
      </c>
      <c r="AE657">
        <f t="shared" si="96"/>
      </c>
      <c r="AF657">
        <f t="shared" si="97"/>
      </c>
      <c r="AG657" t="str">
        <f t="shared" si="98"/>
        <v>8.5</v>
      </c>
    </row>
    <row r="658" spans="1:33" ht="38.25">
      <c r="A658">
        <v>656</v>
      </c>
      <c r="B658" t="str">
        <f t="shared" si="91"/>
        <v>5</v>
      </c>
      <c r="C658" s="1" t="s">
        <v>2368</v>
      </c>
      <c r="D658" s="4" t="s">
        <v>1841</v>
      </c>
      <c r="E658" s="4" t="s">
        <v>2115</v>
      </c>
      <c r="F658" s="5" t="s">
        <v>137</v>
      </c>
      <c r="G658" s="5" t="s">
        <v>138</v>
      </c>
      <c r="H658" s="6" t="s">
        <v>2116</v>
      </c>
      <c r="I658" s="6" t="s">
        <v>2117</v>
      </c>
      <c r="J658" t="s">
        <v>2121</v>
      </c>
      <c r="K658" t="str">
        <f t="shared" si="99"/>
        <v>A</v>
      </c>
      <c r="L658" s="60"/>
      <c r="M658" s="14"/>
      <c r="N658" s="60" t="s">
        <v>1036</v>
      </c>
      <c r="O658" s="14" t="s">
        <v>2459</v>
      </c>
      <c r="P658" s="60"/>
      <c r="Q658" s="14"/>
      <c r="R658" s="60"/>
      <c r="T658" s="62"/>
      <c r="U658" s="63"/>
      <c r="V658" s="60"/>
      <c r="W658" s="14"/>
      <c r="X658" s="60"/>
      <c r="Y658" s="14"/>
      <c r="AA658">
        <f t="shared" si="92"/>
      </c>
      <c r="AB658">
        <f t="shared" si="93"/>
      </c>
      <c r="AC658">
        <f t="shared" si="94"/>
      </c>
      <c r="AD658" t="str">
        <f t="shared" si="95"/>
        <v>5</v>
      </c>
      <c r="AE658">
        <f t="shared" si="96"/>
      </c>
      <c r="AF658">
        <f t="shared" si="97"/>
      </c>
      <c r="AG658" t="str">
        <f t="shared" si="98"/>
        <v>5</v>
      </c>
    </row>
    <row r="659" spans="1:33" ht="38.25">
      <c r="A659">
        <v>657</v>
      </c>
      <c r="B659" t="str">
        <f t="shared" si="91"/>
        <v>8</v>
      </c>
      <c r="C659" s="1" t="s">
        <v>2446</v>
      </c>
      <c r="D659" s="1" t="s">
        <v>1128</v>
      </c>
      <c r="E659" s="1" t="s">
        <v>2118</v>
      </c>
      <c r="F659" s="2" t="s">
        <v>137</v>
      </c>
      <c r="G659" s="2" t="s">
        <v>138</v>
      </c>
      <c r="H659" s="3" t="s">
        <v>2119</v>
      </c>
      <c r="I659" s="3" t="s">
        <v>2120</v>
      </c>
      <c r="J659" t="s">
        <v>2121</v>
      </c>
      <c r="K659" t="str">
        <f t="shared" si="99"/>
        <v>A</v>
      </c>
      <c r="L659" s="60"/>
      <c r="M659" s="14"/>
      <c r="N659" s="60" t="s">
        <v>1036</v>
      </c>
      <c r="O659" s="14" t="s">
        <v>2459</v>
      </c>
      <c r="P659" s="60"/>
      <c r="Q659" s="14"/>
      <c r="R659" s="60"/>
      <c r="S659" s="14"/>
      <c r="T659" s="62"/>
      <c r="U659" s="63"/>
      <c r="V659" s="60"/>
      <c r="W659" s="14"/>
      <c r="X659" s="60"/>
      <c r="Y659" s="14"/>
      <c r="AA659">
        <f t="shared" si="92"/>
      </c>
      <c r="AB659">
        <f t="shared" si="93"/>
      </c>
      <c r="AC659">
        <f t="shared" si="94"/>
      </c>
      <c r="AD659" t="str">
        <f t="shared" si="95"/>
        <v>8.4</v>
      </c>
      <c r="AE659">
        <f t="shared" si="96"/>
      </c>
      <c r="AF659">
        <f t="shared" si="97"/>
      </c>
      <c r="AG659" t="str">
        <f t="shared" si="98"/>
        <v>8.4</v>
      </c>
    </row>
    <row r="660" spans="1:33" ht="102">
      <c r="A660">
        <v>658</v>
      </c>
      <c r="B660" t="str">
        <f t="shared" si="91"/>
        <v>5</v>
      </c>
      <c r="C660" s="1" t="s">
        <v>2368</v>
      </c>
      <c r="D660" s="4" t="s">
        <v>1355</v>
      </c>
      <c r="E660" s="4" t="s">
        <v>1355</v>
      </c>
      <c r="F660" s="5" t="s">
        <v>142</v>
      </c>
      <c r="G660" s="5" t="s">
        <v>143</v>
      </c>
      <c r="H660" s="6" t="s">
        <v>2122</v>
      </c>
      <c r="I660" s="6" t="s">
        <v>2123</v>
      </c>
      <c r="J660" t="s">
        <v>2132</v>
      </c>
      <c r="K660" t="str">
        <f t="shared" si="99"/>
        <v>R</v>
      </c>
      <c r="L660" s="60"/>
      <c r="M660" s="14"/>
      <c r="N660" s="60"/>
      <c r="P660" s="60" t="s">
        <v>2469</v>
      </c>
      <c r="Q660" s="14" t="s">
        <v>20</v>
      </c>
      <c r="R660" s="60"/>
      <c r="T660" s="62"/>
      <c r="U660" s="63"/>
      <c r="V660" s="60"/>
      <c r="X660" s="60"/>
      <c r="AA660">
        <f t="shared" si="92"/>
      </c>
      <c r="AB660" t="str">
        <f t="shared" si="93"/>
        <v>5</v>
      </c>
      <c r="AC660">
        <f t="shared" si="94"/>
      </c>
      <c r="AD660">
        <f t="shared" si="95"/>
      </c>
      <c r="AE660">
        <f t="shared" si="96"/>
      </c>
      <c r="AF660">
        <f t="shared" si="97"/>
      </c>
      <c r="AG660">
        <f t="shared" si="98"/>
      </c>
    </row>
    <row r="661" spans="1:33" ht="76.5">
      <c r="A661">
        <v>659</v>
      </c>
      <c r="B661" t="str">
        <f t="shared" si="91"/>
        <v>5</v>
      </c>
      <c r="C661" s="1" t="s">
        <v>1929</v>
      </c>
      <c r="D661" s="1" t="s">
        <v>1929</v>
      </c>
      <c r="E661" s="1" t="s">
        <v>1929</v>
      </c>
      <c r="F661" s="2" t="s">
        <v>142</v>
      </c>
      <c r="G661" s="2" t="s">
        <v>143</v>
      </c>
      <c r="H661" s="3" t="s">
        <v>2124</v>
      </c>
      <c r="I661" s="3" t="s">
        <v>2125</v>
      </c>
      <c r="J661" t="s">
        <v>2132</v>
      </c>
      <c r="K661" t="str">
        <f t="shared" si="99"/>
        <v>A</v>
      </c>
      <c r="L661" s="60"/>
      <c r="M661" s="14"/>
      <c r="N661" s="60"/>
      <c r="P661" s="60" t="s">
        <v>1036</v>
      </c>
      <c r="Q661" s="14" t="s">
        <v>21</v>
      </c>
      <c r="R661" s="60"/>
      <c r="T661" s="62"/>
      <c r="U661" s="63"/>
      <c r="V661" s="60"/>
      <c r="X661" s="60"/>
      <c r="AA661">
        <f t="shared" si="92"/>
      </c>
      <c r="AB661">
        <f t="shared" si="93"/>
      </c>
      <c r="AC661" t="str">
        <f t="shared" si="94"/>
        <v>5.9.4</v>
      </c>
      <c r="AD661">
        <f t="shared" si="95"/>
      </c>
      <c r="AE661">
        <f t="shared" si="96"/>
      </c>
      <c r="AF661">
        <f t="shared" si="97"/>
      </c>
      <c r="AG661">
        <f t="shared" si="98"/>
      </c>
    </row>
    <row r="662" spans="1:33" ht="63.75">
      <c r="A662">
        <v>660</v>
      </c>
      <c r="B662" t="str">
        <f t="shared" si="91"/>
        <v>8</v>
      </c>
      <c r="C662" s="1" t="s">
        <v>2446</v>
      </c>
      <c r="D662" s="1" t="s">
        <v>2166</v>
      </c>
      <c r="E662" s="1" t="s">
        <v>2166</v>
      </c>
      <c r="F662" s="2" t="s">
        <v>142</v>
      </c>
      <c r="G662" s="2" t="s">
        <v>143</v>
      </c>
      <c r="H662" s="15" t="s">
        <v>2126</v>
      </c>
      <c r="I662" s="3" t="s">
        <v>2127</v>
      </c>
      <c r="J662" t="s">
        <v>2132</v>
      </c>
      <c r="K662" t="str">
        <f t="shared" si="99"/>
        <v>R</v>
      </c>
      <c r="L662" s="60"/>
      <c r="M662" s="14"/>
      <c r="N662" s="60"/>
      <c r="P662" s="60"/>
      <c r="Q662" s="14"/>
      <c r="R662" s="60" t="s">
        <v>2469</v>
      </c>
      <c r="S662" s="14" t="s">
        <v>2557</v>
      </c>
      <c r="T662" s="62"/>
      <c r="U662" s="63"/>
      <c r="V662" s="60"/>
      <c r="X662" s="60"/>
      <c r="AA662">
        <f t="shared" si="92"/>
      </c>
      <c r="AB662" t="str">
        <f t="shared" si="93"/>
        <v>8.4</v>
      </c>
      <c r="AC662">
        <f t="shared" si="94"/>
      </c>
      <c r="AD662">
        <f t="shared" si="95"/>
      </c>
      <c r="AE662">
        <f t="shared" si="96"/>
      </c>
      <c r="AF662">
        <f t="shared" si="97"/>
      </c>
      <c r="AG662">
        <f t="shared" si="98"/>
      </c>
    </row>
    <row r="663" spans="1:33" ht="51">
      <c r="A663">
        <v>661</v>
      </c>
      <c r="B663" t="str">
        <f t="shared" si="91"/>
        <v>8</v>
      </c>
      <c r="C663" s="1" t="s">
        <v>2446</v>
      </c>
      <c r="D663" s="1" t="s">
        <v>922</v>
      </c>
      <c r="E663" s="1" t="s">
        <v>922</v>
      </c>
      <c r="F663" s="2" t="s">
        <v>142</v>
      </c>
      <c r="G663" s="2" t="s">
        <v>143</v>
      </c>
      <c r="H663" s="3" t="s">
        <v>2128</v>
      </c>
      <c r="I663" s="15" t="s">
        <v>2129</v>
      </c>
      <c r="J663" t="s">
        <v>2132</v>
      </c>
      <c r="K663" t="str">
        <f t="shared" si="99"/>
        <v>A</v>
      </c>
      <c r="L663" s="60"/>
      <c r="M663" s="14"/>
      <c r="N663" s="60"/>
      <c r="P663" s="60"/>
      <c r="Q663" s="14"/>
      <c r="R663" s="60"/>
      <c r="T663" s="62"/>
      <c r="U663" s="63"/>
      <c r="V663" s="60" t="s">
        <v>1036</v>
      </c>
      <c r="W663" t="s">
        <v>209</v>
      </c>
      <c r="X663" s="60"/>
      <c r="AA663">
        <f t="shared" si="92"/>
      </c>
      <c r="AB663">
        <f t="shared" si="93"/>
      </c>
      <c r="AC663" t="str">
        <f t="shared" si="94"/>
        <v>8.4</v>
      </c>
      <c r="AD663">
        <f t="shared" si="95"/>
      </c>
      <c r="AE663">
        <f t="shared" si="96"/>
      </c>
      <c r="AF663">
        <f t="shared" si="97"/>
      </c>
      <c r="AG663">
        <f t="shared" si="98"/>
      </c>
    </row>
    <row r="664" spans="1:33" ht="293.25">
      <c r="A664">
        <v>662</v>
      </c>
      <c r="B664" t="str">
        <f t="shared" si="91"/>
        <v>8</v>
      </c>
      <c r="C664" s="1" t="s">
        <v>429</v>
      </c>
      <c r="D664" s="1" t="s">
        <v>2328</v>
      </c>
      <c r="E664" s="1" t="s">
        <v>372</v>
      </c>
      <c r="F664" s="2" t="s">
        <v>142</v>
      </c>
      <c r="G664" s="2" t="s">
        <v>143</v>
      </c>
      <c r="H664" s="3" t="s">
        <v>2130</v>
      </c>
      <c r="I664" s="3" t="s">
        <v>2131</v>
      </c>
      <c r="J664" t="s">
        <v>2132</v>
      </c>
      <c r="K664" t="str">
        <f t="shared" si="99"/>
        <v>R</v>
      </c>
      <c r="L664" s="60"/>
      <c r="M664" s="14"/>
      <c r="N664" s="60"/>
      <c r="P664" s="60" t="s">
        <v>2469</v>
      </c>
      <c r="Q664" s="65" t="s">
        <v>0</v>
      </c>
      <c r="R664" s="60"/>
      <c r="T664" s="62"/>
      <c r="U664" s="63"/>
      <c r="V664" s="60"/>
      <c r="X664" s="60"/>
      <c r="AA664">
        <f t="shared" si="92"/>
      </c>
      <c r="AB664" t="str">
        <f t="shared" si="93"/>
        <v>8.5</v>
      </c>
      <c r="AC664">
        <f t="shared" si="94"/>
      </c>
      <c r="AD664">
        <f t="shared" si="95"/>
      </c>
      <c r="AE664">
        <f t="shared" si="96"/>
      </c>
      <c r="AF664">
        <f t="shared" si="97"/>
      </c>
      <c r="AG664">
        <f t="shared" si="98"/>
      </c>
    </row>
    <row r="665" spans="1:33" ht="76.5">
      <c r="A665">
        <v>663</v>
      </c>
      <c r="B665" t="str">
        <f t="shared" si="91"/>
        <v>5</v>
      </c>
      <c r="C665" s="1" t="s">
        <v>1924</v>
      </c>
      <c r="D665" s="4" t="s">
        <v>1924</v>
      </c>
      <c r="E665" s="4" t="s">
        <v>2133</v>
      </c>
      <c r="F665" s="5" t="s">
        <v>142</v>
      </c>
      <c r="G665" s="5" t="s">
        <v>143</v>
      </c>
      <c r="H665" s="6" t="s">
        <v>2134</v>
      </c>
      <c r="I665" s="6" t="s">
        <v>2135</v>
      </c>
      <c r="J665" t="s">
        <v>2141</v>
      </c>
      <c r="K665" t="str">
        <f t="shared" si="99"/>
        <v>A</v>
      </c>
      <c r="L665" s="60"/>
      <c r="M665" s="14"/>
      <c r="N665" s="60"/>
      <c r="P665" s="60" t="s">
        <v>1036</v>
      </c>
      <c r="Q665" s="14" t="s">
        <v>28</v>
      </c>
      <c r="R665" s="60"/>
      <c r="T665" s="62"/>
      <c r="U665" s="63"/>
      <c r="V665" s="60"/>
      <c r="X665" s="60"/>
      <c r="AA665">
        <f t="shared" si="92"/>
      </c>
      <c r="AB665">
        <f t="shared" si="93"/>
      </c>
      <c r="AC665" t="str">
        <f t="shared" si="94"/>
        <v>5.9.2</v>
      </c>
      <c r="AD665">
        <f t="shared" si="95"/>
      </c>
      <c r="AE665">
        <f t="shared" si="96"/>
      </c>
      <c r="AF665">
        <f t="shared" si="97"/>
      </c>
      <c r="AG665">
        <f t="shared" si="98"/>
      </c>
    </row>
    <row r="666" spans="1:33" ht="51">
      <c r="A666">
        <v>664</v>
      </c>
      <c r="B666" t="str">
        <f t="shared" si="91"/>
        <v>8</v>
      </c>
      <c r="C666" s="1" t="s">
        <v>2446</v>
      </c>
      <c r="D666" s="1" t="s">
        <v>361</v>
      </c>
      <c r="E666" s="1" t="s">
        <v>2136</v>
      </c>
      <c r="F666" s="2" t="s">
        <v>142</v>
      </c>
      <c r="G666" s="2" t="s">
        <v>143</v>
      </c>
      <c r="H666" s="3" t="s">
        <v>2137</v>
      </c>
      <c r="I666" s="3" t="s">
        <v>2138</v>
      </c>
      <c r="J666" t="s">
        <v>2141</v>
      </c>
      <c r="K666" t="str">
        <f t="shared" si="99"/>
        <v>A</v>
      </c>
      <c r="L666" s="60"/>
      <c r="M666" s="14"/>
      <c r="N666" s="60"/>
      <c r="P666" s="60"/>
      <c r="Q666" s="14"/>
      <c r="R666" s="60" t="s">
        <v>1036</v>
      </c>
      <c r="S666" s="14" t="s">
        <v>2492</v>
      </c>
      <c r="T666" s="62"/>
      <c r="U666" s="63"/>
      <c r="V666" s="60"/>
      <c r="X666" s="60"/>
      <c r="AA666">
        <f t="shared" si="92"/>
      </c>
      <c r="AB666">
        <f t="shared" si="93"/>
      </c>
      <c r="AC666" t="str">
        <f t="shared" si="94"/>
        <v>8.4</v>
      </c>
      <c r="AD666">
        <f t="shared" si="95"/>
      </c>
      <c r="AE666">
        <f t="shared" si="96"/>
      </c>
      <c r="AF666">
        <f t="shared" si="97"/>
      </c>
      <c r="AG666">
        <f t="shared" si="98"/>
      </c>
    </row>
    <row r="667" spans="1:33" ht="76.5">
      <c r="A667">
        <v>665</v>
      </c>
      <c r="B667" t="str">
        <f t="shared" si="91"/>
        <v>8</v>
      </c>
      <c r="C667" s="1" t="s">
        <v>2450</v>
      </c>
      <c r="D667" s="1" t="s">
        <v>350</v>
      </c>
      <c r="E667" s="1" t="s">
        <v>2139</v>
      </c>
      <c r="F667" s="2" t="s">
        <v>142</v>
      </c>
      <c r="G667" s="2" t="s">
        <v>143</v>
      </c>
      <c r="H667" s="3" t="s">
        <v>2137</v>
      </c>
      <c r="I667" s="3" t="s">
        <v>2140</v>
      </c>
      <c r="J667" t="s">
        <v>2141</v>
      </c>
      <c r="K667" t="str">
        <f t="shared" si="99"/>
        <v>A</v>
      </c>
      <c r="L667" s="60"/>
      <c r="M667" s="14"/>
      <c r="N667" s="60" t="s">
        <v>1036</v>
      </c>
      <c r="O667" t="s">
        <v>2459</v>
      </c>
      <c r="P667" s="60"/>
      <c r="Q667" s="14"/>
      <c r="R667" s="60"/>
      <c r="T667" s="62"/>
      <c r="U667" s="63"/>
      <c r="V667" s="60"/>
      <c r="X667" s="60"/>
      <c r="AA667">
        <f t="shared" si="92"/>
      </c>
      <c r="AB667">
        <f t="shared" si="93"/>
      </c>
      <c r="AC667" t="str">
        <f t="shared" si="94"/>
        <v>8.7</v>
      </c>
      <c r="AD667">
        <f t="shared" si="95"/>
      </c>
      <c r="AE667">
        <f t="shared" si="96"/>
      </c>
      <c r="AF667">
        <f t="shared" si="97"/>
      </c>
      <c r="AG667">
        <f t="shared" si="98"/>
      </c>
    </row>
    <row r="668" spans="1:33" ht="395.25">
      <c r="A668">
        <v>666</v>
      </c>
      <c r="B668" t="str">
        <f t="shared" si="91"/>
        <v>0</v>
      </c>
      <c r="C668" s="1" t="s">
        <v>1041</v>
      </c>
      <c r="D668" s="1" t="s">
        <v>1041</v>
      </c>
      <c r="E668" s="1" t="s">
        <v>720</v>
      </c>
      <c r="F668" s="22" t="s">
        <v>142</v>
      </c>
      <c r="G668" s="5" t="s">
        <v>143</v>
      </c>
      <c r="H668" s="3" t="s">
        <v>2142</v>
      </c>
      <c r="I668" s="3" t="s">
        <v>2143</v>
      </c>
      <c r="J668" t="s">
        <v>2146</v>
      </c>
      <c r="K668" t="str">
        <f t="shared" si="99"/>
        <v>R</v>
      </c>
      <c r="L668" s="60" t="s">
        <v>2469</v>
      </c>
      <c r="M668" s="14" t="s">
        <v>86</v>
      </c>
      <c r="N668" s="60"/>
      <c r="P668" s="60"/>
      <c r="Q668" s="14"/>
      <c r="R668" s="60"/>
      <c r="T668" s="62"/>
      <c r="U668" s="63"/>
      <c r="V668" s="60"/>
      <c r="X668" s="60"/>
      <c r="AA668">
        <f t="shared" si="92"/>
      </c>
      <c r="AB668" t="str">
        <f t="shared" si="93"/>
        <v>0</v>
      </c>
      <c r="AC668">
        <f t="shared" si="94"/>
      </c>
      <c r="AD668">
        <f t="shared" si="95"/>
      </c>
      <c r="AE668">
        <f t="shared" si="96"/>
      </c>
      <c r="AF668">
        <f t="shared" si="97"/>
      </c>
      <c r="AG668">
        <f t="shared" si="98"/>
      </c>
    </row>
    <row r="669" spans="1:33" ht="382.5">
      <c r="A669">
        <v>667</v>
      </c>
      <c r="B669" t="str">
        <f t="shared" si="91"/>
        <v>8</v>
      </c>
      <c r="C669" s="1" t="s">
        <v>822</v>
      </c>
      <c r="D669" s="1" t="s">
        <v>822</v>
      </c>
      <c r="E669" s="1" t="s">
        <v>822</v>
      </c>
      <c r="F669" s="2" t="s">
        <v>142</v>
      </c>
      <c r="G669" s="2" t="s">
        <v>143</v>
      </c>
      <c r="H669" s="3" t="s">
        <v>2144</v>
      </c>
      <c r="I669" s="3" t="s">
        <v>2145</v>
      </c>
      <c r="J669" t="s">
        <v>2146</v>
      </c>
      <c r="K669" t="str">
        <f t="shared" si="99"/>
        <v>R</v>
      </c>
      <c r="L669" s="60"/>
      <c r="M669" s="14"/>
      <c r="N669" s="60"/>
      <c r="P669" s="60"/>
      <c r="Q669" s="14"/>
      <c r="R669" s="60"/>
      <c r="T669" s="62" t="s">
        <v>2469</v>
      </c>
      <c r="U669" s="63" t="s">
        <v>76</v>
      </c>
      <c r="V669" s="60"/>
      <c r="X669" s="60"/>
      <c r="AA669">
        <f t="shared" si="92"/>
      </c>
      <c r="AB669" t="str">
        <f t="shared" si="93"/>
        <v>8.3.3</v>
      </c>
      <c r="AC669">
        <f t="shared" si="94"/>
      </c>
      <c r="AD669">
        <f t="shared" si="95"/>
      </c>
      <c r="AE669">
        <f t="shared" si="96"/>
      </c>
      <c r="AF669">
        <f t="shared" si="97"/>
      </c>
      <c r="AG669">
        <f t="shared" si="98"/>
      </c>
    </row>
    <row r="670" spans="1:33" ht="140.25">
      <c r="A670">
        <v>668</v>
      </c>
      <c r="B670" t="str">
        <f t="shared" si="91"/>
        <v>5</v>
      </c>
      <c r="C670" s="1" t="s">
        <v>2368</v>
      </c>
      <c r="D670" s="1" t="s">
        <v>2074</v>
      </c>
      <c r="E670" s="1" t="s">
        <v>2074</v>
      </c>
      <c r="F670" s="2" t="s">
        <v>142</v>
      </c>
      <c r="G670" s="2" t="s">
        <v>143</v>
      </c>
      <c r="H670" s="3" t="s">
        <v>2075</v>
      </c>
      <c r="I670" s="3" t="s">
        <v>2147</v>
      </c>
      <c r="J670" t="s">
        <v>2148</v>
      </c>
      <c r="K670" t="str">
        <f t="shared" si="99"/>
        <v>A</v>
      </c>
      <c r="L670" s="60"/>
      <c r="M670" s="14"/>
      <c r="N670" s="60"/>
      <c r="P670" s="60" t="s">
        <v>1036</v>
      </c>
      <c r="Q670" s="14" t="s">
        <v>25</v>
      </c>
      <c r="R670" s="60"/>
      <c r="T670" s="62"/>
      <c r="U670" s="63"/>
      <c r="V670" s="60"/>
      <c r="X670" s="60"/>
      <c r="AA670">
        <f t="shared" si="92"/>
      </c>
      <c r="AB670">
        <f t="shared" si="93"/>
      </c>
      <c r="AC670" t="str">
        <f t="shared" si="94"/>
        <v>5</v>
      </c>
      <c r="AD670">
        <f t="shared" si="95"/>
      </c>
      <c r="AE670">
        <f t="shared" si="96"/>
      </c>
      <c r="AF670">
        <f t="shared" si="97"/>
      </c>
      <c r="AG670">
        <f t="shared" si="98"/>
      </c>
    </row>
    <row r="671" spans="1:33" ht="409.5">
      <c r="A671">
        <v>669</v>
      </c>
      <c r="B671" t="str">
        <f t="shared" si="91"/>
        <v>8</v>
      </c>
      <c r="C671" s="1" t="s">
        <v>2446</v>
      </c>
      <c r="D671" s="1" t="s">
        <v>2166</v>
      </c>
      <c r="E671" s="1" t="s">
        <v>2166</v>
      </c>
      <c r="F671" s="2" t="s">
        <v>142</v>
      </c>
      <c r="G671" s="2" t="s">
        <v>143</v>
      </c>
      <c r="H671" s="3" t="s">
        <v>1158</v>
      </c>
      <c r="I671" s="3" t="s">
        <v>1159</v>
      </c>
      <c r="J671" t="s">
        <v>2148</v>
      </c>
      <c r="K671" t="str">
        <f t="shared" si="99"/>
        <v>A</v>
      </c>
      <c r="L671" s="60"/>
      <c r="M671" s="14"/>
      <c r="N671" s="60"/>
      <c r="P671" s="60"/>
      <c r="Q671" s="14"/>
      <c r="R671" s="60" t="s">
        <v>1036</v>
      </c>
      <c r="S671" s="14" t="s">
        <v>46</v>
      </c>
      <c r="T671" s="62"/>
      <c r="U671" s="63"/>
      <c r="V671" s="60"/>
      <c r="X671" s="60"/>
      <c r="AA671">
        <f t="shared" si="92"/>
      </c>
      <c r="AB671">
        <f t="shared" si="93"/>
      </c>
      <c r="AC671" t="str">
        <f t="shared" si="94"/>
        <v>8.4</v>
      </c>
      <c r="AD671">
        <f t="shared" si="95"/>
      </c>
      <c r="AE671">
        <f t="shared" si="96"/>
      </c>
      <c r="AF671">
        <f t="shared" si="97"/>
      </c>
      <c r="AG671">
        <f t="shared" si="98"/>
      </c>
    </row>
    <row r="672" spans="1:33" ht="127.5">
      <c r="A672">
        <v>670</v>
      </c>
      <c r="B672" t="str">
        <f t="shared" si="91"/>
        <v>8</v>
      </c>
      <c r="C672" s="1" t="s">
        <v>2450</v>
      </c>
      <c r="D672" s="1" t="s">
        <v>1170</v>
      </c>
      <c r="E672" s="1" t="s">
        <v>1170</v>
      </c>
      <c r="F672" s="2" t="s">
        <v>142</v>
      </c>
      <c r="G672" s="2" t="s">
        <v>138</v>
      </c>
      <c r="H672" s="3" t="s">
        <v>348</v>
      </c>
      <c r="I672" s="3" t="s">
        <v>349</v>
      </c>
      <c r="J672" t="s">
        <v>2148</v>
      </c>
      <c r="K672" t="str">
        <f t="shared" si="99"/>
        <v>A</v>
      </c>
      <c r="L672" s="60"/>
      <c r="M672" s="14"/>
      <c r="N672" s="60" t="s">
        <v>1036</v>
      </c>
      <c r="O672" t="s">
        <v>2459</v>
      </c>
      <c r="P672" s="60"/>
      <c r="Q672" s="14"/>
      <c r="R672" s="60"/>
      <c r="T672" s="62"/>
      <c r="U672" s="63"/>
      <c r="V672" s="60"/>
      <c r="X672" s="60"/>
      <c r="AA672">
        <f t="shared" si="92"/>
      </c>
      <c r="AB672">
        <f t="shared" si="93"/>
      </c>
      <c r="AC672" t="str">
        <f t="shared" si="94"/>
        <v>8.7</v>
      </c>
      <c r="AD672">
        <f t="shared" si="95"/>
      </c>
      <c r="AE672">
        <f t="shared" si="96"/>
      </c>
      <c r="AF672">
        <f t="shared" si="97"/>
      </c>
      <c r="AG672">
        <f t="shared" si="98"/>
      </c>
    </row>
    <row r="673" spans="1:33" ht="38.25">
      <c r="A673">
        <v>671</v>
      </c>
      <c r="B673" t="str">
        <f t="shared" si="91"/>
        <v>A</v>
      </c>
      <c r="C673" s="1" t="s">
        <v>1036</v>
      </c>
      <c r="D673" s="1" t="s">
        <v>1036</v>
      </c>
      <c r="E673" s="1" t="s">
        <v>574</v>
      </c>
      <c r="F673" s="2" t="s">
        <v>142</v>
      </c>
      <c r="G673" s="2" t="s">
        <v>143</v>
      </c>
      <c r="H673" s="3" t="s">
        <v>1757</v>
      </c>
      <c r="I673" s="3" t="s">
        <v>1758</v>
      </c>
      <c r="J673" t="s">
        <v>2148</v>
      </c>
      <c r="K673" t="str">
        <f t="shared" si="99"/>
        <v>A</v>
      </c>
      <c r="L673" s="60"/>
      <c r="M673" s="14"/>
      <c r="N673" s="60" t="s">
        <v>1036</v>
      </c>
      <c r="O673" t="s">
        <v>2459</v>
      </c>
      <c r="P673" s="60"/>
      <c r="Q673" s="14"/>
      <c r="R673" s="60"/>
      <c r="T673" s="62"/>
      <c r="U673" s="63"/>
      <c r="V673" s="60"/>
      <c r="X673" s="60"/>
      <c r="AA673">
        <f t="shared" si="92"/>
      </c>
      <c r="AB673">
        <f t="shared" si="93"/>
      </c>
      <c r="AC673" t="str">
        <f t="shared" si="94"/>
        <v>A</v>
      </c>
      <c r="AD673">
        <f t="shared" si="95"/>
      </c>
      <c r="AE673">
        <f t="shared" si="96"/>
      </c>
      <c r="AF673">
        <f t="shared" si="97"/>
      </c>
      <c r="AG673">
        <f t="shared" si="98"/>
      </c>
    </row>
    <row r="674" spans="1:33" ht="25.5">
      <c r="A674">
        <v>672</v>
      </c>
      <c r="B674" t="str">
        <f t="shared" si="91"/>
        <v>2</v>
      </c>
      <c r="C674" s="1" t="s">
        <v>1112</v>
      </c>
      <c r="D674" s="4" t="s">
        <v>1112</v>
      </c>
      <c r="E674" s="4" t="s">
        <v>1112</v>
      </c>
      <c r="F674" s="5" t="s">
        <v>137</v>
      </c>
      <c r="G674" s="5" t="s">
        <v>138</v>
      </c>
      <c r="H674" s="6" t="s">
        <v>2149</v>
      </c>
      <c r="I674" s="6" t="s">
        <v>2150</v>
      </c>
      <c r="J674" t="s">
        <v>1254</v>
      </c>
      <c r="K674" t="str">
        <f t="shared" si="99"/>
        <v>A</v>
      </c>
      <c r="L674" s="60"/>
      <c r="M674" s="14"/>
      <c r="N674" s="60" t="s">
        <v>1036</v>
      </c>
      <c r="O674" s="14" t="s">
        <v>2535</v>
      </c>
      <c r="P674" s="60"/>
      <c r="Q674" s="14"/>
      <c r="R674" s="60"/>
      <c r="T674" s="62"/>
      <c r="U674" s="63"/>
      <c r="V674" s="60"/>
      <c r="W674" s="14"/>
      <c r="X674" s="60"/>
      <c r="Y674" s="14"/>
      <c r="AA674">
        <f t="shared" si="92"/>
      </c>
      <c r="AB674">
        <f t="shared" si="93"/>
      </c>
      <c r="AC674">
        <f t="shared" si="94"/>
      </c>
      <c r="AD674" t="str">
        <f t="shared" si="95"/>
        <v>2</v>
      </c>
      <c r="AE674">
        <f t="shared" si="96"/>
      </c>
      <c r="AF674">
        <f t="shared" si="97"/>
      </c>
      <c r="AG674" t="str">
        <f t="shared" si="98"/>
        <v>2</v>
      </c>
    </row>
    <row r="675" spans="1:33" ht="25.5">
      <c r="A675">
        <v>673</v>
      </c>
      <c r="B675" t="str">
        <f t="shared" si="91"/>
        <v>5</v>
      </c>
      <c r="C675" s="1" t="s">
        <v>1924</v>
      </c>
      <c r="D675" s="1" t="s">
        <v>2259</v>
      </c>
      <c r="E675" s="1" t="s">
        <v>1924</v>
      </c>
      <c r="F675" s="2" t="s">
        <v>137</v>
      </c>
      <c r="G675" s="2" t="s">
        <v>138</v>
      </c>
      <c r="H675" s="3" t="s">
        <v>2151</v>
      </c>
      <c r="I675" s="3" t="s">
        <v>2152</v>
      </c>
      <c r="J675" t="s">
        <v>1254</v>
      </c>
      <c r="K675" t="str">
        <f t="shared" si="99"/>
        <v>A</v>
      </c>
      <c r="L675" s="60"/>
      <c r="M675" s="14"/>
      <c r="N675" s="60" t="s">
        <v>1036</v>
      </c>
      <c r="O675" s="14" t="s">
        <v>2459</v>
      </c>
      <c r="P675" s="60"/>
      <c r="Q675" s="14"/>
      <c r="R675" s="60"/>
      <c r="T675" s="62"/>
      <c r="U675" s="63"/>
      <c r="V675" s="60"/>
      <c r="W675" s="14"/>
      <c r="X675" s="60"/>
      <c r="Y675" s="14"/>
      <c r="AA675">
        <f t="shared" si="92"/>
      </c>
      <c r="AB675">
        <f t="shared" si="93"/>
      </c>
      <c r="AC675">
        <f t="shared" si="94"/>
      </c>
      <c r="AD675" t="str">
        <f t="shared" si="95"/>
        <v>5.9.2</v>
      </c>
      <c r="AE675">
        <f t="shared" si="96"/>
      </c>
      <c r="AF675">
        <f t="shared" si="97"/>
      </c>
      <c r="AG675" t="str">
        <f t="shared" si="98"/>
        <v>5.9.2</v>
      </c>
    </row>
    <row r="676" spans="1:33" ht="25.5">
      <c r="A676">
        <v>674</v>
      </c>
      <c r="B676" t="str">
        <f t="shared" si="91"/>
        <v>5</v>
      </c>
      <c r="C676" s="1" t="s">
        <v>807</v>
      </c>
      <c r="D676" s="1" t="s">
        <v>1391</v>
      </c>
      <c r="E676" s="1" t="s">
        <v>1391</v>
      </c>
      <c r="F676" s="2" t="s">
        <v>137</v>
      </c>
      <c r="G676" s="2" t="s">
        <v>138</v>
      </c>
      <c r="H676" s="3" t="s">
        <v>2153</v>
      </c>
      <c r="I676" s="3" t="s">
        <v>2154</v>
      </c>
      <c r="J676" t="s">
        <v>1254</v>
      </c>
      <c r="K676" t="str">
        <f t="shared" si="99"/>
        <v>A</v>
      </c>
      <c r="L676" s="60"/>
      <c r="M676" s="14"/>
      <c r="N676" s="60" t="s">
        <v>1036</v>
      </c>
      <c r="O676" s="14" t="s">
        <v>2459</v>
      </c>
      <c r="P676" s="60"/>
      <c r="Q676" s="14"/>
      <c r="R676" s="60"/>
      <c r="T676" s="62"/>
      <c r="U676" s="63"/>
      <c r="V676" s="60"/>
      <c r="W676" s="14"/>
      <c r="X676" s="60"/>
      <c r="Y676" s="14"/>
      <c r="AA676">
        <f t="shared" si="92"/>
      </c>
      <c r="AB676">
        <f t="shared" si="93"/>
      </c>
      <c r="AC676">
        <f t="shared" si="94"/>
      </c>
      <c r="AD676" t="str">
        <f t="shared" si="95"/>
        <v>5.9.3</v>
      </c>
      <c r="AE676">
        <f t="shared" si="96"/>
      </c>
      <c r="AF676">
        <f t="shared" si="97"/>
      </c>
      <c r="AG676" t="str">
        <f t="shared" si="98"/>
        <v>5.9.3</v>
      </c>
    </row>
    <row r="677" spans="1:33" ht="12.75">
      <c r="A677">
        <v>675</v>
      </c>
      <c r="B677" t="str">
        <f t="shared" si="91"/>
        <v>5</v>
      </c>
      <c r="C677" s="1" t="s">
        <v>807</v>
      </c>
      <c r="D677" s="1" t="s">
        <v>2310</v>
      </c>
      <c r="E677" s="1" t="s">
        <v>2310</v>
      </c>
      <c r="F677" s="2" t="s">
        <v>137</v>
      </c>
      <c r="G677" s="2" t="s">
        <v>138</v>
      </c>
      <c r="H677" s="3" t="s">
        <v>2155</v>
      </c>
      <c r="I677" s="3" t="s">
        <v>2156</v>
      </c>
      <c r="J677" t="s">
        <v>1254</v>
      </c>
      <c r="K677" t="str">
        <f t="shared" si="99"/>
        <v>A</v>
      </c>
      <c r="L677" s="60"/>
      <c r="M677" s="14"/>
      <c r="N677" s="60" t="s">
        <v>1036</v>
      </c>
      <c r="O677" s="14" t="s">
        <v>2459</v>
      </c>
      <c r="P677" s="60"/>
      <c r="Q677" s="14"/>
      <c r="R677" s="60"/>
      <c r="T677" s="62"/>
      <c r="U677" s="63"/>
      <c r="V677" s="60"/>
      <c r="W677" s="14"/>
      <c r="X677" s="60"/>
      <c r="Y677" s="14"/>
      <c r="AA677">
        <f t="shared" si="92"/>
      </c>
      <c r="AB677">
        <f t="shared" si="93"/>
      </c>
      <c r="AC677">
        <f t="shared" si="94"/>
      </c>
      <c r="AD677" t="str">
        <f t="shared" si="95"/>
        <v>5.9.3</v>
      </c>
      <c r="AE677">
        <f t="shared" si="96"/>
      </c>
      <c r="AF677">
        <f t="shared" si="97"/>
      </c>
      <c r="AG677" t="str">
        <f t="shared" si="98"/>
        <v>5.9.3</v>
      </c>
    </row>
    <row r="678" spans="1:33" ht="25.5">
      <c r="A678">
        <v>676</v>
      </c>
      <c r="B678" t="str">
        <f t="shared" si="91"/>
        <v>5</v>
      </c>
      <c r="C678" s="1" t="s">
        <v>807</v>
      </c>
      <c r="D678" s="1" t="s">
        <v>2310</v>
      </c>
      <c r="E678" s="1" t="s">
        <v>2310</v>
      </c>
      <c r="F678" s="2" t="s">
        <v>137</v>
      </c>
      <c r="G678" s="2" t="s">
        <v>138</v>
      </c>
      <c r="H678" s="3" t="s">
        <v>1762</v>
      </c>
      <c r="I678" s="3" t="s">
        <v>1763</v>
      </c>
      <c r="J678" t="s">
        <v>1254</v>
      </c>
      <c r="K678" t="str">
        <f t="shared" si="99"/>
        <v>A</v>
      </c>
      <c r="L678" s="60"/>
      <c r="M678" s="14"/>
      <c r="N678" s="60" t="s">
        <v>1036</v>
      </c>
      <c r="O678" s="14" t="s">
        <v>2459</v>
      </c>
      <c r="P678" s="60"/>
      <c r="Q678" s="14"/>
      <c r="R678" s="60"/>
      <c r="T678" s="62"/>
      <c r="U678" s="63"/>
      <c r="V678" s="60"/>
      <c r="W678" s="14"/>
      <c r="X678" s="60"/>
      <c r="Y678" s="14"/>
      <c r="AA678">
        <f t="shared" si="92"/>
      </c>
      <c r="AB678">
        <f t="shared" si="93"/>
      </c>
      <c r="AC678">
        <f t="shared" si="94"/>
      </c>
      <c r="AD678" t="str">
        <f t="shared" si="95"/>
        <v>5.9.3</v>
      </c>
      <c r="AE678">
        <f t="shared" si="96"/>
      </c>
      <c r="AF678">
        <f t="shared" si="97"/>
      </c>
      <c r="AG678" t="str">
        <f t="shared" si="98"/>
        <v>5.9.3</v>
      </c>
    </row>
    <row r="679" spans="1:33" ht="25.5">
      <c r="A679">
        <v>677</v>
      </c>
      <c r="B679" t="str">
        <f t="shared" si="91"/>
        <v>5</v>
      </c>
      <c r="C679" s="1" t="s">
        <v>807</v>
      </c>
      <c r="D679" s="1" t="s">
        <v>2313</v>
      </c>
      <c r="E679" s="1" t="s">
        <v>2313</v>
      </c>
      <c r="F679" s="2" t="s">
        <v>137</v>
      </c>
      <c r="G679" s="2" t="s">
        <v>138</v>
      </c>
      <c r="H679" s="3" t="s">
        <v>1764</v>
      </c>
      <c r="I679" s="3" t="s">
        <v>1765</v>
      </c>
      <c r="J679" t="s">
        <v>1254</v>
      </c>
      <c r="K679" t="str">
        <f t="shared" si="99"/>
        <v>A</v>
      </c>
      <c r="L679" s="60"/>
      <c r="M679" s="14"/>
      <c r="N679" s="60" t="s">
        <v>1036</v>
      </c>
      <c r="O679" s="14" t="s">
        <v>2459</v>
      </c>
      <c r="P679" s="60"/>
      <c r="Q679" s="14"/>
      <c r="R679" s="60"/>
      <c r="T679" s="62"/>
      <c r="U679" s="63"/>
      <c r="V679" s="60"/>
      <c r="W679" s="14"/>
      <c r="X679" s="60"/>
      <c r="Y679" s="14"/>
      <c r="AA679">
        <f t="shared" si="92"/>
      </c>
      <c r="AB679">
        <f t="shared" si="93"/>
      </c>
      <c r="AC679">
        <f t="shared" si="94"/>
      </c>
      <c r="AD679" t="str">
        <f t="shared" si="95"/>
        <v>5.9.3</v>
      </c>
      <c r="AE679">
        <f t="shared" si="96"/>
      </c>
      <c r="AF679">
        <f t="shared" si="97"/>
      </c>
      <c r="AG679" t="str">
        <f t="shared" si="98"/>
        <v>5.9.3</v>
      </c>
    </row>
    <row r="680" spans="1:33" ht="25.5">
      <c r="A680">
        <v>678</v>
      </c>
      <c r="B680" t="str">
        <f t="shared" si="91"/>
        <v>7</v>
      </c>
      <c r="C680" s="1" t="s">
        <v>1416</v>
      </c>
      <c r="D680" s="1" t="s">
        <v>1396</v>
      </c>
      <c r="E680" s="1" t="s">
        <v>1396</v>
      </c>
      <c r="F680" s="2" t="s">
        <v>137</v>
      </c>
      <c r="G680" s="2" t="s">
        <v>138</v>
      </c>
      <c r="H680" s="3" t="s">
        <v>1766</v>
      </c>
      <c r="I680" s="3" t="s">
        <v>1767</v>
      </c>
      <c r="J680" t="s">
        <v>1254</v>
      </c>
      <c r="K680" t="str">
        <f t="shared" si="99"/>
        <v>A</v>
      </c>
      <c r="L680" s="60"/>
      <c r="M680" s="14"/>
      <c r="N680" s="60" t="s">
        <v>1036</v>
      </c>
      <c r="O680" s="14" t="s">
        <v>2459</v>
      </c>
      <c r="P680" s="60"/>
      <c r="Q680" s="14"/>
      <c r="R680" s="60"/>
      <c r="T680" s="62"/>
      <c r="U680" s="63"/>
      <c r="V680" s="60"/>
      <c r="W680" s="14"/>
      <c r="X680" s="60"/>
      <c r="Y680" s="14"/>
      <c r="AA680">
        <f t="shared" si="92"/>
      </c>
      <c r="AB680">
        <f t="shared" si="93"/>
      </c>
      <c r="AC680">
        <f t="shared" si="94"/>
      </c>
      <c r="AD680" t="str">
        <f t="shared" si="95"/>
        <v>7</v>
      </c>
      <c r="AE680">
        <f t="shared" si="96"/>
      </c>
      <c r="AF680">
        <f t="shared" si="97"/>
      </c>
      <c r="AG680" t="str">
        <f t="shared" si="98"/>
        <v>7</v>
      </c>
    </row>
    <row r="681" spans="1:33" ht="178.5">
      <c r="A681">
        <v>679</v>
      </c>
      <c r="B681" t="str">
        <f t="shared" si="91"/>
        <v>7</v>
      </c>
      <c r="C681" s="1" t="s">
        <v>1416</v>
      </c>
      <c r="D681" s="1" t="s">
        <v>1396</v>
      </c>
      <c r="E681" s="1" t="s">
        <v>1396</v>
      </c>
      <c r="F681" s="2" t="s">
        <v>142</v>
      </c>
      <c r="G681" s="2" t="s">
        <v>143</v>
      </c>
      <c r="H681" s="3" t="s">
        <v>1768</v>
      </c>
      <c r="I681" s="32" t="s">
        <v>1769</v>
      </c>
      <c r="J681" t="s">
        <v>1254</v>
      </c>
      <c r="K681" t="str">
        <f t="shared" si="99"/>
        <v>A</v>
      </c>
      <c r="L681" s="60" t="s">
        <v>1036</v>
      </c>
      <c r="M681" s="14" t="s">
        <v>87</v>
      </c>
      <c r="N681" s="60"/>
      <c r="P681" s="60"/>
      <c r="Q681" s="14"/>
      <c r="R681" s="60"/>
      <c r="T681" s="62"/>
      <c r="U681" s="63"/>
      <c r="V681" s="60"/>
      <c r="X681" s="60"/>
      <c r="AA681">
        <f t="shared" si="92"/>
      </c>
      <c r="AB681">
        <f t="shared" si="93"/>
      </c>
      <c r="AC681" t="str">
        <f t="shared" si="94"/>
        <v>7</v>
      </c>
      <c r="AD681">
        <f t="shared" si="95"/>
      </c>
      <c r="AE681">
        <f t="shared" si="96"/>
      </c>
      <c r="AF681">
        <f t="shared" si="97"/>
      </c>
      <c r="AG681">
        <f t="shared" si="98"/>
      </c>
    </row>
    <row r="682" spans="1:33" ht="25.5">
      <c r="A682">
        <v>680</v>
      </c>
      <c r="B682" t="str">
        <f t="shared" si="91"/>
        <v>7</v>
      </c>
      <c r="C682" s="1" t="s">
        <v>1416</v>
      </c>
      <c r="D682" s="1" t="s">
        <v>1932</v>
      </c>
      <c r="E682" s="1" t="s">
        <v>1932</v>
      </c>
      <c r="F682" s="2" t="s">
        <v>137</v>
      </c>
      <c r="G682" s="2" t="s">
        <v>138</v>
      </c>
      <c r="H682" s="3" t="s">
        <v>1770</v>
      </c>
      <c r="I682" s="3" t="s">
        <v>1771</v>
      </c>
      <c r="J682" t="s">
        <v>1254</v>
      </c>
      <c r="K682" t="str">
        <f t="shared" si="99"/>
        <v>A</v>
      </c>
      <c r="L682" s="60"/>
      <c r="M682" s="14"/>
      <c r="N682" s="60" t="s">
        <v>1036</v>
      </c>
      <c r="O682" s="14" t="s">
        <v>2459</v>
      </c>
      <c r="P682" s="60"/>
      <c r="Q682" s="14"/>
      <c r="R682" s="60"/>
      <c r="T682" s="62"/>
      <c r="U682" s="63"/>
      <c r="V682" s="60"/>
      <c r="W682" s="14"/>
      <c r="X682" s="60"/>
      <c r="Y682" s="14"/>
      <c r="AA682">
        <f t="shared" si="92"/>
      </c>
      <c r="AB682">
        <f t="shared" si="93"/>
      </c>
      <c r="AC682">
        <f t="shared" si="94"/>
      </c>
      <c r="AD682" t="str">
        <f t="shared" si="95"/>
        <v>7</v>
      </c>
      <c r="AE682">
        <f t="shared" si="96"/>
      </c>
      <c r="AF682">
        <f t="shared" si="97"/>
      </c>
      <c r="AG682" t="str">
        <f t="shared" si="98"/>
        <v>7</v>
      </c>
    </row>
    <row r="683" spans="1:33" ht="89.25">
      <c r="A683">
        <v>681</v>
      </c>
      <c r="B683" t="str">
        <f t="shared" si="91"/>
        <v>7</v>
      </c>
      <c r="C683" s="1" t="s">
        <v>136</v>
      </c>
      <c r="D683" s="1" t="s">
        <v>2269</v>
      </c>
      <c r="E683" s="1" t="s">
        <v>136</v>
      </c>
      <c r="F683" s="2" t="s">
        <v>142</v>
      </c>
      <c r="G683" s="2" t="s">
        <v>143</v>
      </c>
      <c r="H683" s="3" t="s">
        <v>1772</v>
      </c>
      <c r="I683" s="3" t="s">
        <v>2171</v>
      </c>
      <c r="J683" t="s">
        <v>1254</v>
      </c>
      <c r="K683" t="str">
        <f t="shared" si="99"/>
        <v>A</v>
      </c>
      <c r="L683" s="60" t="s">
        <v>1036</v>
      </c>
      <c r="M683" s="14" t="s">
        <v>223</v>
      </c>
      <c r="N683" s="60"/>
      <c r="P683" s="60"/>
      <c r="Q683" s="14"/>
      <c r="R683" s="60"/>
      <c r="T683" s="62"/>
      <c r="U683" s="63"/>
      <c r="V683" s="60"/>
      <c r="X683" s="60"/>
      <c r="AA683">
        <f t="shared" si="92"/>
      </c>
      <c r="AB683">
        <f t="shared" si="93"/>
      </c>
      <c r="AC683" t="str">
        <f t="shared" si="94"/>
        <v>7.3.2.9</v>
      </c>
      <c r="AD683">
        <f t="shared" si="95"/>
      </c>
      <c r="AE683">
        <f t="shared" si="96"/>
      </c>
      <c r="AF683">
        <f t="shared" si="97"/>
      </c>
      <c r="AG683">
        <f t="shared" si="98"/>
      </c>
    </row>
    <row r="684" spans="1:33" ht="25.5">
      <c r="A684">
        <v>682</v>
      </c>
      <c r="B684" t="str">
        <f t="shared" si="91"/>
        <v>7</v>
      </c>
      <c r="C684" s="1" t="s">
        <v>136</v>
      </c>
      <c r="D684" s="1" t="s">
        <v>2269</v>
      </c>
      <c r="E684" s="1" t="s">
        <v>136</v>
      </c>
      <c r="F684" s="2" t="s">
        <v>137</v>
      </c>
      <c r="G684" s="2" t="s">
        <v>138</v>
      </c>
      <c r="H684" s="3" t="s">
        <v>2172</v>
      </c>
      <c r="I684" s="3" t="s">
        <v>2173</v>
      </c>
      <c r="J684" t="s">
        <v>1254</v>
      </c>
      <c r="K684" t="str">
        <f t="shared" si="99"/>
        <v>A</v>
      </c>
      <c r="L684" s="60"/>
      <c r="M684" s="14"/>
      <c r="N684" s="60" t="s">
        <v>1036</v>
      </c>
      <c r="O684" s="14" t="s">
        <v>2459</v>
      </c>
      <c r="P684" s="60"/>
      <c r="Q684" s="14"/>
      <c r="R684" s="60"/>
      <c r="T684" s="62"/>
      <c r="U684" s="63"/>
      <c r="V684" s="60"/>
      <c r="W684" s="14"/>
      <c r="X684" s="60"/>
      <c r="Y684" s="14"/>
      <c r="AA684">
        <f t="shared" si="92"/>
      </c>
      <c r="AB684">
        <f t="shared" si="93"/>
      </c>
      <c r="AC684">
        <f t="shared" si="94"/>
      </c>
      <c r="AD684" t="str">
        <f t="shared" si="95"/>
        <v>7.3.2.9</v>
      </c>
      <c r="AE684">
        <f t="shared" si="96"/>
      </c>
      <c r="AF684">
        <f t="shared" si="97"/>
      </c>
      <c r="AG684" t="str">
        <f t="shared" si="98"/>
        <v>7.3.2.9</v>
      </c>
    </row>
    <row r="685" spans="1:33" ht="25.5">
      <c r="A685">
        <v>683</v>
      </c>
      <c r="B685" t="str">
        <f t="shared" si="91"/>
        <v>7</v>
      </c>
      <c r="C685" s="1" t="s">
        <v>136</v>
      </c>
      <c r="D685" s="1" t="s">
        <v>2269</v>
      </c>
      <c r="E685" s="1" t="s">
        <v>136</v>
      </c>
      <c r="F685" s="2" t="s">
        <v>137</v>
      </c>
      <c r="G685" s="2" t="s">
        <v>138</v>
      </c>
      <c r="H685" s="3" t="s">
        <v>2174</v>
      </c>
      <c r="I685" s="3" t="s">
        <v>2175</v>
      </c>
      <c r="J685" t="s">
        <v>1254</v>
      </c>
      <c r="K685" t="str">
        <f t="shared" si="99"/>
        <v>A</v>
      </c>
      <c r="L685" s="60"/>
      <c r="M685" s="14"/>
      <c r="N685" s="60" t="s">
        <v>1036</v>
      </c>
      <c r="O685" s="14" t="s">
        <v>2459</v>
      </c>
      <c r="P685" s="60"/>
      <c r="Q685" s="14"/>
      <c r="R685" s="60"/>
      <c r="T685" s="62"/>
      <c r="U685" s="63"/>
      <c r="V685" s="60"/>
      <c r="W685" s="14"/>
      <c r="X685" s="60"/>
      <c r="Y685" s="14"/>
      <c r="AA685">
        <f t="shared" si="92"/>
      </c>
      <c r="AB685">
        <f t="shared" si="93"/>
      </c>
      <c r="AC685">
        <f t="shared" si="94"/>
      </c>
      <c r="AD685" t="str">
        <f t="shared" si="95"/>
        <v>7.3.2.9</v>
      </c>
      <c r="AE685">
        <f t="shared" si="96"/>
      </c>
      <c r="AF685">
        <f t="shared" si="97"/>
      </c>
      <c r="AG685" t="str">
        <f t="shared" si="98"/>
        <v>7.3.2.9</v>
      </c>
    </row>
    <row r="686" spans="1:33" ht="12.75">
      <c r="A686">
        <v>684</v>
      </c>
      <c r="B686" t="str">
        <f t="shared" si="91"/>
        <v>8</v>
      </c>
      <c r="C686" s="1" t="s">
        <v>1943</v>
      </c>
      <c r="D686" s="1" t="s">
        <v>339</v>
      </c>
      <c r="E686" s="1" t="s">
        <v>339</v>
      </c>
      <c r="F686" s="2" t="s">
        <v>137</v>
      </c>
      <c r="G686" s="2" t="s">
        <v>138</v>
      </c>
      <c r="H686" s="3" t="s">
        <v>2176</v>
      </c>
      <c r="I686" s="3" t="s">
        <v>2177</v>
      </c>
      <c r="J686" t="s">
        <v>1254</v>
      </c>
      <c r="K686" t="str">
        <f t="shared" si="99"/>
        <v>A</v>
      </c>
      <c r="L686" s="60"/>
      <c r="M686" s="14"/>
      <c r="N686" s="60" t="s">
        <v>1036</v>
      </c>
      <c r="O686" s="14" t="s">
        <v>2459</v>
      </c>
      <c r="P686" s="60"/>
      <c r="Q686" s="14"/>
      <c r="R686" s="60"/>
      <c r="T686" s="62"/>
      <c r="U686" s="63"/>
      <c r="V686" s="60"/>
      <c r="W686" s="14"/>
      <c r="X686" s="60"/>
      <c r="Y686" s="14"/>
      <c r="AA686">
        <f t="shared" si="92"/>
      </c>
      <c r="AB686">
        <f t="shared" si="93"/>
      </c>
      <c r="AC686">
        <f t="shared" si="94"/>
      </c>
      <c r="AD686" t="str">
        <f t="shared" si="95"/>
        <v>8.1</v>
      </c>
      <c r="AE686">
        <f t="shared" si="96"/>
      </c>
      <c r="AF686">
        <f t="shared" si="97"/>
      </c>
      <c r="AG686" t="str">
        <f t="shared" si="98"/>
        <v>8.1</v>
      </c>
    </row>
    <row r="687" spans="1:33" ht="25.5">
      <c r="A687">
        <v>685</v>
      </c>
      <c r="B687" t="str">
        <f t="shared" si="91"/>
        <v>8</v>
      </c>
      <c r="C687" s="1" t="s">
        <v>1096</v>
      </c>
      <c r="D687" s="1" t="s">
        <v>2178</v>
      </c>
      <c r="E687" s="1" t="s">
        <v>2178</v>
      </c>
      <c r="F687" s="2" t="s">
        <v>137</v>
      </c>
      <c r="G687" s="2" t="s">
        <v>138</v>
      </c>
      <c r="H687" s="3" t="s">
        <v>2179</v>
      </c>
      <c r="I687" s="3" t="s">
        <v>2180</v>
      </c>
      <c r="J687" t="s">
        <v>1254</v>
      </c>
      <c r="K687" t="str">
        <f t="shared" si="99"/>
        <v>A</v>
      </c>
      <c r="L687" s="60"/>
      <c r="M687" s="14"/>
      <c r="N687" s="60" t="s">
        <v>1036</v>
      </c>
      <c r="O687" s="14" t="s">
        <v>2459</v>
      </c>
      <c r="P687" s="60"/>
      <c r="Q687" s="14"/>
      <c r="R687" s="60"/>
      <c r="T687" s="62"/>
      <c r="U687" s="63"/>
      <c r="V687" s="60"/>
      <c r="W687" s="14"/>
      <c r="X687" s="60"/>
      <c r="Y687" s="14"/>
      <c r="AA687">
        <f t="shared" si="92"/>
      </c>
      <c r="AB687">
        <f t="shared" si="93"/>
      </c>
      <c r="AC687">
        <f t="shared" si="94"/>
      </c>
      <c r="AD687" t="str">
        <f t="shared" si="95"/>
        <v>8.2</v>
      </c>
      <c r="AE687">
        <f t="shared" si="96"/>
      </c>
      <c r="AF687">
        <f t="shared" si="97"/>
      </c>
      <c r="AG687" t="str">
        <f t="shared" si="98"/>
        <v>8.2</v>
      </c>
    </row>
    <row r="688" spans="1:33" ht="25.5">
      <c r="A688">
        <v>686</v>
      </c>
      <c r="B688" t="str">
        <f t="shared" si="91"/>
        <v>8</v>
      </c>
      <c r="C688" s="1" t="s">
        <v>1096</v>
      </c>
      <c r="D688" s="1" t="s">
        <v>2181</v>
      </c>
      <c r="E688" s="1" t="s">
        <v>2181</v>
      </c>
      <c r="F688" s="2" t="s">
        <v>137</v>
      </c>
      <c r="G688" s="2" t="s">
        <v>138</v>
      </c>
      <c r="H688" s="3" t="s">
        <v>2182</v>
      </c>
      <c r="I688" s="3" t="s">
        <v>2183</v>
      </c>
      <c r="J688" t="s">
        <v>1254</v>
      </c>
      <c r="K688" t="str">
        <f t="shared" si="99"/>
        <v>A</v>
      </c>
      <c r="L688" s="60"/>
      <c r="M688" s="14"/>
      <c r="N688" s="60" t="s">
        <v>1036</v>
      </c>
      <c r="O688" s="14" t="s">
        <v>2459</v>
      </c>
      <c r="P688" s="60"/>
      <c r="Q688" s="14"/>
      <c r="R688" s="60"/>
      <c r="T688" s="62"/>
      <c r="U688" s="63"/>
      <c r="V688" s="60"/>
      <c r="W688" s="14"/>
      <c r="X688" s="60"/>
      <c r="Y688" s="14"/>
      <c r="AA688">
        <f t="shared" si="92"/>
      </c>
      <c r="AB688">
        <f t="shared" si="93"/>
      </c>
      <c r="AC688">
        <f t="shared" si="94"/>
      </c>
      <c r="AD688" t="str">
        <f t="shared" si="95"/>
        <v>8.2</v>
      </c>
      <c r="AE688">
        <f t="shared" si="96"/>
      </c>
      <c r="AF688">
        <f t="shared" si="97"/>
      </c>
      <c r="AG688" t="str">
        <f t="shared" si="98"/>
        <v>8.2</v>
      </c>
    </row>
    <row r="689" spans="1:33" ht="25.5">
      <c r="A689">
        <v>687</v>
      </c>
      <c r="B689" t="str">
        <f t="shared" si="91"/>
        <v>8</v>
      </c>
      <c r="C689" s="1" t="s">
        <v>1096</v>
      </c>
      <c r="D689" s="1" t="s">
        <v>2184</v>
      </c>
      <c r="E689" s="1" t="s">
        <v>2184</v>
      </c>
      <c r="F689" s="2" t="s">
        <v>137</v>
      </c>
      <c r="G689" s="2" t="s">
        <v>138</v>
      </c>
      <c r="H689" s="3" t="s">
        <v>2185</v>
      </c>
      <c r="I689" s="3" t="s">
        <v>2183</v>
      </c>
      <c r="J689" t="s">
        <v>1254</v>
      </c>
      <c r="K689" t="str">
        <f t="shared" si="99"/>
        <v>A</v>
      </c>
      <c r="L689" s="60"/>
      <c r="M689" s="14"/>
      <c r="N689" s="60" t="s">
        <v>1036</v>
      </c>
      <c r="O689" s="14" t="s">
        <v>2459</v>
      </c>
      <c r="P689" s="60"/>
      <c r="Q689" s="14"/>
      <c r="R689" s="60"/>
      <c r="T689" s="62"/>
      <c r="U689" s="63"/>
      <c r="V689" s="60"/>
      <c r="W689" s="14"/>
      <c r="X689" s="60"/>
      <c r="Y689" s="14"/>
      <c r="AA689">
        <f t="shared" si="92"/>
      </c>
      <c r="AB689">
        <f t="shared" si="93"/>
      </c>
      <c r="AC689">
        <f t="shared" si="94"/>
      </c>
      <c r="AD689" t="str">
        <f t="shared" si="95"/>
        <v>8.2</v>
      </c>
      <c r="AE689">
        <f t="shared" si="96"/>
      </c>
      <c r="AF689">
        <f t="shared" si="97"/>
      </c>
      <c r="AG689" t="str">
        <f t="shared" si="98"/>
        <v>8.2</v>
      </c>
    </row>
    <row r="690" spans="1:33" ht="38.25">
      <c r="A690">
        <v>688</v>
      </c>
      <c r="B690" t="str">
        <f t="shared" si="91"/>
        <v>8</v>
      </c>
      <c r="C690" s="1" t="s">
        <v>1096</v>
      </c>
      <c r="D690" s="1" t="s">
        <v>2186</v>
      </c>
      <c r="E690" s="1" t="s">
        <v>2186</v>
      </c>
      <c r="F690" s="2" t="s">
        <v>137</v>
      </c>
      <c r="G690" s="2" t="s">
        <v>138</v>
      </c>
      <c r="H690" s="3" t="s">
        <v>2187</v>
      </c>
      <c r="I690" s="3" t="s">
        <v>2183</v>
      </c>
      <c r="J690" t="s">
        <v>1254</v>
      </c>
      <c r="K690" t="str">
        <f t="shared" si="99"/>
        <v>A</v>
      </c>
      <c r="L690" s="60"/>
      <c r="M690" s="14"/>
      <c r="N690" s="60" t="s">
        <v>1036</v>
      </c>
      <c r="O690" s="14" t="s">
        <v>2459</v>
      </c>
      <c r="P690" s="60"/>
      <c r="Q690" s="14"/>
      <c r="R690" s="60"/>
      <c r="T690" s="62"/>
      <c r="U690" s="63"/>
      <c r="V690" s="60"/>
      <c r="W690" s="14"/>
      <c r="X690" s="60"/>
      <c r="Y690" s="14"/>
      <c r="AA690">
        <f t="shared" si="92"/>
      </c>
      <c r="AB690">
        <f t="shared" si="93"/>
      </c>
      <c r="AC690">
        <f t="shared" si="94"/>
      </c>
      <c r="AD690" t="str">
        <f t="shared" si="95"/>
        <v>8.2</v>
      </c>
      <c r="AE690">
        <f t="shared" si="96"/>
      </c>
      <c r="AF690">
        <f t="shared" si="97"/>
      </c>
      <c r="AG690" t="str">
        <f t="shared" si="98"/>
        <v>8.2</v>
      </c>
    </row>
    <row r="691" spans="1:33" ht="25.5">
      <c r="A691">
        <v>689</v>
      </c>
      <c r="B691" t="str">
        <f t="shared" si="91"/>
        <v>8</v>
      </c>
      <c r="C691" s="1" t="s">
        <v>1096</v>
      </c>
      <c r="D691" s="1" t="s">
        <v>1153</v>
      </c>
      <c r="E691" s="1" t="s">
        <v>749</v>
      </c>
      <c r="F691" s="2" t="s">
        <v>142</v>
      </c>
      <c r="G691" s="2" t="s">
        <v>143</v>
      </c>
      <c r="H691" s="3" t="s">
        <v>2188</v>
      </c>
      <c r="I691" s="3" t="s">
        <v>2189</v>
      </c>
      <c r="J691" t="s">
        <v>1254</v>
      </c>
      <c r="K691" t="str">
        <f t="shared" si="99"/>
        <v>A</v>
      </c>
      <c r="L691" s="60"/>
      <c r="M691" s="14"/>
      <c r="N691" s="60"/>
      <c r="P691" s="60"/>
      <c r="Q691" s="14"/>
      <c r="R691" s="60"/>
      <c r="T691" s="62"/>
      <c r="U691" s="63"/>
      <c r="V691" s="60" t="s">
        <v>1036</v>
      </c>
      <c r="W691" t="s">
        <v>99</v>
      </c>
      <c r="X691" s="60"/>
      <c r="AA691">
        <f t="shared" si="92"/>
      </c>
      <c r="AB691">
        <f t="shared" si="93"/>
      </c>
      <c r="AC691" t="str">
        <f t="shared" si="94"/>
        <v>8.2</v>
      </c>
      <c r="AD691">
        <f t="shared" si="95"/>
      </c>
      <c r="AE691">
        <f t="shared" si="96"/>
      </c>
      <c r="AF691">
        <f t="shared" si="97"/>
      </c>
      <c r="AG691">
        <f t="shared" si="98"/>
      </c>
    </row>
    <row r="692" spans="1:33" ht="25.5">
      <c r="A692">
        <v>690</v>
      </c>
      <c r="B692" t="str">
        <f t="shared" si="91"/>
        <v>8</v>
      </c>
      <c r="C692" s="1" t="s">
        <v>1096</v>
      </c>
      <c r="D692" s="1" t="s">
        <v>2190</v>
      </c>
      <c r="E692" s="1" t="s">
        <v>2190</v>
      </c>
      <c r="F692" s="2" t="s">
        <v>137</v>
      </c>
      <c r="G692" s="2" t="s">
        <v>138</v>
      </c>
      <c r="H692" s="3" t="s">
        <v>2191</v>
      </c>
      <c r="I692" s="3" t="s">
        <v>2183</v>
      </c>
      <c r="J692" t="s">
        <v>1254</v>
      </c>
      <c r="K692" t="str">
        <f t="shared" si="99"/>
        <v>A</v>
      </c>
      <c r="L692" s="60"/>
      <c r="M692" s="14"/>
      <c r="N692" s="60" t="s">
        <v>1036</v>
      </c>
      <c r="O692" s="14" t="s">
        <v>2459</v>
      </c>
      <c r="P692" s="60"/>
      <c r="Q692" s="14"/>
      <c r="R692" s="60"/>
      <c r="T692" s="62"/>
      <c r="U692" s="63"/>
      <c r="V692" s="60"/>
      <c r="W692" s="14"/>
      <c r="X692" s="60"/>
      <c r="Y692" s="14"/>
      <c r="AA692">
        <f t="shared" si="92"/>
      </c>
      <c r="AB692">
        <f t="shared" si="93"/>
      </c>
      <c r="AC692">
        <f t="shared" si="94"/>
      </c>
      <c r="AD692" t="str">
        <f t="shared" si="95"/>
        <v>8.2</v>
      </c>
      <c r="AE692">
        <f t="shared" si="96"/>
      </c>
      <c r="AF692">
        <f t="shared" si="97"/>
      </c>
      <c r="AG692" t="str">
        <f t="shared" si="98"/>
        <v>8.2</v>
      </c>
    </row>
    <row r="693" spans="1:33" ht="12.75">
      <c r="A693">
        <v>691</v>
      </c>
      <c r="B693" t="str">
        <f t="shared" si="91"/>
        <v>8</v>
      </c>
      <c r="C693" s="1" t="s">
        <v>428</v>
      </c>
      <c r="D693" s="1" t="s">
        <v>2192</v>
      </c>
      <c r="E693" s="1" t="s">
        <v>2192</v>
      </c>
      <c r="F693" s="2" t="s">
        <v>137</v>
      </c>
      <c r="G693" s="2" t="s">
        <v>138</v>
      </c>
      <c r="H693" s="3" t="s">
        <v>2193</v>
      </c>
      <c r="I693" s="3" t="s">
        <v>2194</v>
      </c>
      <c r="J693" t="s">
        <v>1254</v>
      </c>
      <c r="K693" t="str">
        <f t="shared" si="99"/>
        <v>A</v>
      </c>
      <c r="L693" s="60"/>
      <c r="M693" s="14"/>
      <c r="N693" s="60" t="s">
        <v>1036</v>
      </c>
      <c r="O693" s="14" t="s">
        <v>2459</v>
      </c>
      <c r="P693" s="60"/>
      <c r="Q693" s="14"/>
      <c r="R693" s="60"/>
      <c r="T693" s="62"/>
      <c r="U693" s="63"/>
      <c r="V693" s="60"/>
      <c r="W693" s="14"/>
      <c r="X693" s="60"/>
      <c r="Y693" s="14"/>
      <c r="AA693">
        <f t="shared" si="92"/>
      </c>
      <c r="AB693">
        <f t="shared" si="93"/>
      </c>
      <c r="AC693">
        <f t="shared" si="94"/>
      </c>
      <c r="AD693" t="str">
        <f t="shared" si="95"/>
        <v>8.3.2</v>
      </c>
      <c r="AE693">
        <f t="shared" si="96"/>
      </c>
      <c r="AF693">
        <f t="shared" si="97"/>
      </c>
      <c r="AG693" t="str">
        <f t="shared" si="98"/>
        <v>8.3.2</v>
      </c>
    </row>
    <row r="694" spans="1:33" ht="25.5">
      <c r="A694">
        <v>692</v>
      </c>
      <c r="B694" t="str">
        <f t="shared" si="91"/>
        <v>8</v>
      </c>
      <c r="C694" s="1" t="s">
        <v>428</v>
      </c>
      <c r="D694" s="1" t="s">
        <v>1712</v>
      </c>
      <c r="E694" s="1" t="s">
        <v>146</v>
      </c>
      <c r="F694" s="2" t="s">
        <v>137</v>
      </c>
      <c r="G694" s="2" t="s">
        <v>138</v>
      </c>
      <c r="H694" s="3" t="s">
        <v>2195</v>
      </c>
      <c r="I694" s="3" t="s">
        <v>2183</v>
      </c>
      <c r="J694" t="s">
        <v>1254</v>
      </c>
      <c r="K694" t="str">
        <f t="shared" si="99"/>
        <v>A</v>
      </c>
      <c r="L694" s="60"/>
      <c r="M694" s="14"/>
      <c r="N694" s="60" t="s">
        <v>1036</v>
      </c>
      <c r="O694" s="14" t="s">
        <v>2459</v>
      </c>
      <c r="P694" s="60"/>
      <c r="Q694" s="14"/>
      <c r="R694" s="60"/>
      <c r="T694" s="62"/>
      <c r="U694" s="63"/>
      <c r="V694" s="60"/>
      <c r="W694" s="14"/>
      <c r="X694" s="60"/>
      <c r="Y694" s="14"/>
      <c r="AA694">
        <f t="shared" si="92"/>
      </c>
      <c r="AB694">
        <f t="shared" si="93"/>
      </c>
      <c r="AC694">
        <f t="shared" si="94"/>
      </c>
      <c r="AD694" t="str">
        <f t="shared" si="95"/>
        <v>8.3.2</v>
      </c>
      <c r="AE694">
        <f t="shared" si="96"/>
      </c>
      <c r="AF694">
        <f t="shared" si="97"/>
      </c>
      <c r="AG694" t="str">
        <f t="shared" si="98"/>
        <v>8.3.2</v>
      </c>
    </row>
    <row r="695" spans="1:33" ht="25.5">
      <c r="A695">
        <v>693</v>
      </c>
      <c r="B695" t="str">
        <f t="shared" si="91"/>
        <v>8</v>
      </c>
      <c r="C695" s="1" t="s">
        <v>428</v>
      </c>
      <c r="D695" s="1" t="s">
        <v>1715</v>
      </c>
      <c r="E695" s="1" t="s">
        <v>1715</v>
      </c>
      <c r="F695" s="2" t="s">
        <v>137</v>
      </c>
      <c r="G695" s="2" t="s">
        <v>138</v>
      </c>
      <c r="H695" s="3" t="s">
        <v>2196</v>
      </c>
      <c r="I695" s="3" t="s">
        <v>2183</v>
      </c>
      <c r="J695" t="s">
        <v>1254</v>
      </c>
      <c r="K695" t="str">
        <f t="shared" si="99"/>
        <v>A</v>
      </c>
      <c r="L695" s="60"/>
      <c r="M695" s="14"/>
      <c r="N695" s="60" t="s">
        <v>1036</v>
      </c>
      <c r="O695" s="14" t="s">
        <v>2459</v>
      </c>
      <c r="P695" s="60"/>
      <c r="Q695" s="14"/>
      <c r="R695" s="60"/>
      <c r="T695" s="62"/>
      <c r="U695" s="63"/>
      <c r="V695" s="60"/>
      <c r="W695" s="14"/>
      <c r="X695" s="60"/>
      <c r="Y695" s="14"/>
      <c r="AA695">
        <f t="shared" si="92"/>
      </c>
      <c r="AB695">
        <f t="shared" si="93"/>
      </c>
      <c r="AC695">
        <f t="shared" si="94"/>
      </c>
      <c r="AD695" t="str">
        <f t="shared" si="95"/>
        <v>8.3.2</v>
      </c>
      <c r="AE695">
        <f t="shared" si="96"/>
      </c>
      <c r="AF695">
        <f t="shared" si="97"/>
      </c>
      <c r="AG695" t="str">
        <f t="shared" si="98"/>
        <v>8.3.2</v>
      </c>
    </row>
    <row r="696" spans="1:33" ht="25.5">
      <c r="A696">
        <v>694</v>
      </c>
      <c r="B696" t="str">
        <f t="shared" si="91"/>
        <v>8</v>
      </c>
      <c r="C696" s="1" t="s">
        <v>428</v>
      </c>
      <c r="D696" s="1" t="s">
        <v>1374</v>
      </c>
      <c r="E696" s="1" t="s">
        <v>154</v>
      </c>
      <c r="F696" s="2" t="s">
        <v>137</v>
      </c>
      <c r="G696" s="2" t="s">
        <v>138</v>
      </c>
      <c r="H696" s="3" t="s">
        <v>2197</v>
      </c>
      <c r="I696" s="3" t="s">
        <v>2183</v>
      </c>
      <c r="J696" t="s">
        <v>1254</v>
      </c>
      <c r="K696" t="str">
        <f t="shared" si="99"/>
        <v>A</v>
      </c>
      <c r="L696" s="60"/>
      <c r="M696" s="14"/>
      <c r="N696" s="60" t="s">
        <v>1036</v>
      </c>
      <c r="O696" s="14" t="s">
        <v>2459</v>
      </c>
      <c r="P696" s="60"/>
      <c r="Q696" s="14"/>
      <c r="R696" s="60"/>
      <c r="T696" s="62"/>
      <c r="U696" s="63"/>
      <c r="V696" s="60"/>
      <c r="W696" s="14"/>
      <c r="X696" s="60"/>
      <c r="Y696" s="14"/>
      <c r="AA696">
        <f t="shared" si="92"/>
      </c>
      <c r="AB696">
        <f t="shared" si="93"/>
      </c>
      <c r="AC696">
        <f t="shared" si="94"/>
      </c>
      <c r="AD696" t="str">
        <f t="shared" si="95"/>
        <v>8.3.2</v>
      </c>
      <c r="AE696">
        <f t="shared" si="96"/>
      </c>
      <c r="AF696">
        <f t="shared" si="97"/>
      </c>
      <c r="AG696" t="str">
        <f t="shared" si="98"/>
        <v>8.3.2</v>
      </c>
    </row>
    <row r="697" spans="1:33" ht="25.5">
      <c r="A697">
        <v>695</v>
      </c>
      <c r="B697" t="str">
        <f t="shared" si="91"/>
        <v>8</v>
      </c>
      <c r="C697" s="1" t="s">
        <v>822</v>
      </c>
      <c r="D697" s="1" t="s">
        <v>396</v>
      </c>
      <c r="E697" s="1" t="s">
        <v>166</v>
      </c>
      <c r="F697" s="2" t="s">
        <v>137</v>
      </c>
      <c r="G697" s="2" t="s">
        <v>138</v>
      </c>
      <c r="H697" s="3" t="s">
        <v>2198</v>
      </c>
      <c r="I697" s="3" t="s">
        <v>2199</v>
      </c>
      <c r="J697" t="s">
        <v>1254</v>
      </c>
      <c r="K697" t="str">
        <f t="shared" si="99"/>
        <v>A</v>
      </c>
      <c r="L697" s="60"/>
      <c r="M697" s="14"/>
      <c r="N697" s="60" t="s">
        <v>1036</v>
      </c>
      <c r="O697" s="14" t="s">
        <v>2459</v>
      </c>
      <c r="P697" s="60"/>
      <c r="Q697" s="14"/>
      <c r="R697" s="60"/>
      <c r="T697" s="62"/>
      <c r="U697" s="63"/>
      <c r="V697" s="60"/>
      <c r="W697" s="14"/>
      <c r="X697" s="60"/>
      <c r="Y697" s="14"/>
      <c r="AA697">
        <f t="shared" si="92"/>
      </c>
      <c r="AB697">
        <f t="shared" si="93"/>
      </c>
      <c r="AC697">
        <f t="shared" si="94"/>
      </c>
      <c r="AD697" t="str">
        <f t="shared" si="95"/>
        <v>8.3.3</v>
      </c>
      <c r="AE697">
        <f t="shared" si="96"/>
      </c>
      <c r="AF697">
        <f t="shared" si="97"/>
      </c>
      <c r="AG697" t="str">
        <f t="shared" si="98"/>
        <v>8.3.3</v>
      </c>
    </row>
    <row r="698" spans="1:33" ht="25.5">
      <c r="A698">
        <v>696</v>
      </c>
      <c r="B698" t="str">
        <f t="shared" si="91"/>
        <v>8</v>
      </c>
      <c r="C698" s="1" t="s">
        <v>822</v>
      </c>
      <c r="D698" s="1" t="s">
        <v>400</v>
      </c>
      <c r="E698" s="1" t="s">
        <v>171</v>
      </c>
      <c r="F698" s="2" t="s">
        <v>137</v>
      </c>
      <c r="G698" s="2" t="s">
        <v>138</v>
      </c>
      <c r="H698" s="3" t="s">
        <v>2200</v>
      </c>
      <c r="I698" s="3" t="s">
        <v>2201</v>
      </c>
      <c r="J698" t="s">
        <v>1254</v>
      </c>
      <c r="K698" t="str">
        <f t="shared" si="99"/>
        <v>A</v>
      </c>
      <c r="L698" s="60"/>
      <c r="M698" s="14"/>
      <c r="N698" s="60" t="s">
        <v>1036</v>
      </c>
      <c r="O698" s="14" t="s">
        <v>2459</v>
      </c>
      <c r="P698" s="60"/>
      <c r="Q698" s="14"/>
      <c r="R698" s="60"/>
      <c r="T698" s="62"/>
      <c r="U698" s="63"/>
      <c r="V698" s="60"/>
      <c r="W698" s="14"/>
      <c r="X698" s="60"/>
      <c r="Y698" s="14"/>
      <c r="AA698">
        <f t="shared" si="92"/>
      </c>
      <c r="AB698">
        <f t="shared" si="93"/>
      </c>
      <c r="AC698">
        <f t="shared" si="94"/>
      </c>
      <c r="AD698" t="str">
        <f t="shared" si="95"/>
        <v>8.3.3</v>
      </c>
      <c r="AE698">
        <f t="shared" si="96"/>
      </c>
      <c r="AF698">
        <f t="shared" si="97"/>
      </c>
      <c r="AG698" t="str">
        <f t="shared" si="98"/>
        <v>8.3.3</v>
      </c>
    </row>
    <row r="699" spans="1:33" ht="76.5">
      <c r="A699">
        <v>697</v>
      </c>
      <c r="B699" t="str">
        <f t="shared" si="91"/>
        <v>8</v>
      </c>
      <c r="C699" s="1" t="s">
        <v>822</v>
      </c>
      <c r="D699" s="1" t="s">
        <v>1058</v>
      </c>
      <c r="E699" s="1" t="s">
        <v>710</v>
      </c>
      <c r="F699" s="2" t="s">
        <v>137</v>
      </c>
      <c r="G699" s="2" t="s">
        <v>143</v>
      </c>
      <c r="H699" s="3" t="s">
        <v>2202</v>
      </c>
      <c r="I699" s="3" t="s">
        <v>2203</v>
      </c>
      <c r="J699" t="s">
        <v>1254</v>
      </c>
      <c r="K699" t="str">
        <f t="shared" si="99"/>
        <v>A</v>
      </c>
      <c r="L699" s="60"/>
      <c r="M699" s="14"/>
      <c r="N699" s="60" t="s">
        <v>1036</v>
      </c>
      <c r="O699" s="14" t="s">
        <v>2459</v>
      </c>
      <c r="P699" s="60"/>
      <c r="Q699" s="14"/>
      <c r="R699" s="60"/>
      <c r="T699" s="62"/>
      <c r="U699" s="63"/>
      <c r="V699" s="60"/>
      <c r="W699" s="14"/>
      <c r="X699" s="60"/>
      <c r="Y699" s="14"/>
      <c r="AA699">
        <f t="shared" si="92"/>
      </c>
      <c r="AB699">
        <f t="shared" si="93"/>
      </c>
      <c r="AC699">
        <f t="shared" si="94"/>
      </c>
      <c r="AD699" t="str">
        <f t="shared" si="95"/>
        <v>8.3.3</v>
      </c>
      <c r="AE699">
        <f t="shared" si="96"/>
      </c>
      <c r="AF699">
        <f t="shared" si="97"/>
      </c>
      <c r="AG699" t="str">
        <f t="shared" si="98"/>
        <v>8.3.3</v>
      </c>
    </row>
    <row r="700" spans="1:33" ht="63.75">
      <c r="A700">
        <v>698</v>
      </c>
      <c r="B700" t="str">
        <f t="shared" si="91"/>
        <v>8</v>
      </c>
      <c r="C700" s="1" t="s">
        <v>822</v>
      </c>
      <c r="D700" s="1" t="s">
        <v>2204</v>
      </c>
      <c r="E700" s="1" t="s">
        <v>2204</v>
      </c>
      <c r="F700" s="2" t="s">
        <v>142</v>
      </c>
      <c r="G700" s="2" t="s">
        <v>143</v>
      </c>
      <c r="H700" s="3" t="s">
        <v>1237</v>
      </c>
      <c r="I700" s="3" t="s">
        <v>1238</v>
      </c>
      <c r="J700" t="s">
        <v>1254</v>
      </c>
      <c r="K700" t="str">
        <f t="shared" si="99"/>
        <v>A</v>
      </c>
      <c r="L700" s="60"/>
      <c r="M700" s="14"/>
      <c r="N700" s="60"/>
      <c r="P700" s="60"/>
      <c r="Q700" s="14"/>
      <c r="R700" s="60"/>
      <c r="T700" s="62" t="s">
        <v>1036</v>
      </c>
      <c r="U700" s="63" t="s">
        <v>77</v>
      </c>
      <c r="V700" s="60"/>
      <c r="X700" s="60"/>
      <c r="AA700">
        <f t="shared" si="92"/>
      </c>
      <c r="AB700">
        <f t="shared" si="93"/>
      </c>
      <c r="AC700" t="str">
        <f t="shared" si="94"/>
        <v>8.3.3</v>
      </c>
      <c r="AD700">
        <f t="shared" si="95"/>
      </c>
      <c r="AE700">
        <f t="shared" si="96"/>
      </c>
      <c r="AF700">
        <f t="shared" si="97"/>
      </c>
      <c r="AG700">
        <f t="shared" si="98"/>
      </c>
    </row>
    <row r="701" spans="1:33" ht="382.5">
      <c r="A701">
        <v>699</v>
      </c>
      <c r="B701" t="str">
        <f t="shared" si="91"/>
        <v>8</v>
      </c>
      <c r="C701" s="1" t="s">
        <v>2446</v>
      </c>
      <c r="D701" s="1" t="s">
        <v>1689</v>
      </c>
      <c r="E701" s="1" t="s">
        <v>1128</v>
      </c>
      <c r="F701" s="2" t="s">
        <v>142</v>
      </c>
      <c r="G701" s="2" t="s">
        <v>143</v>
      </c>
      <c r="H701" s="3" t="s">
        <v>1239</v>
      </c>
      <c r="I701" s="3" t="s">
        <v>1240</v>
      </c>
      <c r="J701" t="s">
        <v>1254</v>
      </c>
      <c r="K701" t="str">
        <f t="shared" si="99"/>
        <v>A</v>
      </c>
      <c r="L701" s="60"/>
      <c r="M701" s="14"/>
      <c r="N701" s="60"/>
      <c r="P701" s="60"/>
      <c r="Q701" s="14"/>
      <c r="R701" s="60" t="s">
        <v>1036</v>
      </c>
      <c r="S701" s="14" t="s">
        <v>62</v>
      </c>
      <c r="T701" s="62"/>
      <c r="U701" s="63"/>
      <c r="V701" s="60"/>
      <c r="X701" s="60"/>
      <c r="AA701">
        <f t="shared" si="92"/>
      </c>
      <c r="AB701">
        <f t="shared" si="93"/>
      </c>
      <c r="AC701" t="str">
        <f t="shared" si="94"/>
        <v>8.4</v>
      </c>
      <c r="AD701">
        <f t="shared" si="95"/>
      </c>
      <c r="AE701">
        <f t="shared" si="96"/>
      </c>
      <c r="AF701">
        <f t="shared" si="97"/>
      </c>
      <c r="AG701">
        <f t="shared" si="98"/>
      </c>
    </row>
    <row r="702" spans="1:33" ht="38.25">
      <c r="A702">
        <v>700</v>
      </c>
      <c r="B702" t="str">
        <f t="shared" si="91"/>
        <v>8</v>
      </c>
      <c r="C702" s="1" t="s">
        <v>2446</v>
      </c>
      <c r="D702" s="1" t="s">
        <v>1689</v>
      </c>
      <c r="E702" s="1" t="s">
        <v>1128</v>
      </c>
      <c r="F702" s="2" t="s">
        <v>137</v>
      </c>
      <c r="G702" s="2" t="s">
        <v>138</v>
      </c>
      <c r="H702" s="3" t="s">
        <v>1241</v>
      </c>
      <c r="I702" s="3" t="s">
        <v>2201</v>
      </c>
      <c r="J702" t="s">
        <v>1254</v>
      </c>
      <c r="K702" t="str">
        <f t="shared" si="99"/>
        <v>A</v>
      </c>
      <c r="L702" s="60"/>
      <c r="M702" s="14"/>
      <c r="N702" s="60" t="s">
        <v>1036</v>
      </c>
      <c r="O702" s="14" t="s">
        <v>2459</v>
      </c>
      <c r="P702" s="60"/>
      <c r="Q702" s="14"/>
      <c r="R702" s="60"/>
      <c r="S702" s="14"/>
      <c r="T702" s="62"/>
      <c r="U702" s="63"/>
      <c r="V702" s="60"/>
      <c r="W702" s="14"/>
      <c r="X702" s="60"/>
      <c r="Y702" s="14"/>
      <c r="AA702">
        <f t="shared" si="92"/>
      </c>
      <c r="AB702">
        <f t="shared" si="93"/>
      </c>
      <c r="AC702">
        <f t="shared" si="94"/>
      </c>
      <c r="AD702" t="str">
        <f t="shared" si="95"/>
        <v>8.4</v>
      </c>
      <c r="AE702">
        <f t="shared" si="96"/>
      </c>
      <c r="AF702">
        <f t="shared" si="97"/>
      </c>
      <c r="AG702" t="str">
        <f t="shared" si="98"/>
        <v>8.4</v>
      </c>
    </row>
    <row r="703" spans="1:33" ht="38.25">
      <c r="A703">
        <v>701</v>
      </c>
      <c r="B703" t="str">
        <f t="shared" si="91"/>
        <v>8</v>
      </c>
      <c r="C703" s="1" t="s">
        <v>2446</v>
      </c>
      <c r="D703" s="1" t="s">
        <v>361</v>
      </c>
      <c r="E703" s="1" t="s">
        <v>361</v>
      </c>
      <c r="F703" s="2" t="s">
        <v>137</v>
      </c>
      <c r="G703" s="2" t="s">
        <v>143</v>
      </c>
      <c r="H703" s="3" t="s">
        <v>1242</v>
      </c>
      <c r="I703" s="3" t="s">
        <v>1243</v>
      </c>
      <c r="J703" t="s">
        <v>1254</v>
      </c>
      <c r="K703" t="str">
        <f t="shared" si="99"/>
        <v>A</v>
      </c>
      <c r="L703" s="60"/>
      <c r="M703" s="14"/>
      <c r="N703" s="60" t="s">
        <v>1036</v>
      </c>
      <c r="O703" s="14" t="s">
        <v>2459</v>
      </c>
      <c r="P703" s="60"/>
      <c r="Q703" s="14"/>
      <c r="R703" s="60"/>
      <c r="S703" s="14"/>
      <c r="T703" s="62"/>
      <c r="U703" s="63"/>
      <c r="V703" s="60"/>
      <c r="W703" s="14"/>
      <c r="X703" s="60"/>
      <c r="Y703" s="14"/>
      <c r="AA703">
        <f t="shared" si="92"/>
      </c>
      <c r="AB703">
        <f t="shared" si="93"/>
      </c>
      <c r="AC703">
        <f t="shared" si="94"/>
      </c>
      <c r="AD703" t="str">
        <f t="shared" si="95"/>
        <v>8.4</v>
      </c>
      <c r="AE703">
        <f t="shared" si="96"/>
      </c>
      <c r="AF703">
        <f t="shared" si="97"/>
      </c>
      <c r="AG703" t="str">
        <f t="shared" si="98"/>
        <v>8.4</v>
      </c>
    </row>
    <row r="704" spans="1:33" ht="51">
      <c r="A704">
        <v>702</v>
      </c>
      <c r="B704" t="str">
        <f t="shared" si="91"/>
        <v>8</v>
      </c>
      <c r="C704" s="1" t="s">
        <v>2446</v>
      </c>
      <c r="D704" s="1" t="s">
        <v>1199</v>
      </c>
      <c r="E704" s="1" t="s">
        <v>1199</v>
      </c>
      <c r="F704" s="2" t="s">
        <v>137</v>
      </c>
      <c r="G704" s="2" t="s">
        <v>138</v>
      </c>
      <c r="H704" s="3" t="s">
        <v>1244</v>
      </c>
      <c r="I704" s="3" t="s">
        <v>2201</v>
      </c>
      <c r="J704" t="s">
        <v>1254</v>
      </c>
      <c r="K704" t="str">
        <f t="shared" si="99"/>
        <v>A</v>
      </c>
      <c r="L704" s="60"/>
      <c r="M704" s="14"/>
      <c r="N704" s="60" t="s">
        <v>1036</v>
      </c>
      <c r="O704" s="14" t="s">
        <v>2459</v>
      </c>
      <c r="P704" s="60"/>
      <c r="Q704" s="14"/>
      <c r="R704" s="60"/>
      <c r="S704" s="14"/>
      <c r="T704" s="62"/>
      <c r="U704" s="63"/>
      <c r="V704" s="60"/>
      <c r="W704" s="14"/>
      <c r="X704" s="60"/>
      <c r="Y704" s="14"/>
      <c r="AA704">
        <f t="shared" si="92"/>
      </c>
      <c r="AB704">
        <f t="shared" si="93"/>
      </c>
      <c r="AC704">
        <f t="shared" si="94"/>
      </c>
      <c r="AD704" t="str">
        <f t="shared" si="95"/>
        <v>8.4</v>
      </c>
      <c r="AE704">
        <f t="shared" si="96"/>
      </c>
      <c r="AF704">
        <f t="shared" si="97"/>
      </c>
      <c r="AG704" t="str">
        <f t="shared" si="98"/>
        <v>8.4</v>
      </c>
    </row>
    <row r="705" spans="1:33" ht="25.5">
      <c r="A705">
        <v>703</v>
      </c>
      <c r="B705" t="str">
        <f t="shared" si="91"/>
        <v>8</v>
      </c>
      <c r="C705" s="1" t="s">
        <v>429</v>
      </c>
      <c r="D705" s="1" t="s">
        <v>1685</v>
      </c>
      <c r="E705" s="1" t="s">
        <v>1210</v>
      </c>
      <c r="F705" s="2" t="s">
        <v>137</v>
      </c>
      <c r="G705" s="2" t="s">
        <v>138</v>
      </c>
      <c r="H705" s="3" t="s">
        <v>1245</v>
      </c>
      <c r="I705" s="3" t="s">
        <v>2201</v>
      </c>
      <c r="J705" t="s">
        <v>1254</v>
      </c>
      <c r="K705" t="str">
        <f t="shared" si="99"/>
        <v>A</v>
      </c>
      <c r="L705" s="60"/>
      <c r="M705" s="14"/>
      <c r="N705" s="60" t="s">
        <v>1036</v>
      </c>
      <c r="O705" s="14" t="s">
        <v>2459</v>
      </c>
      <c r="P705" s="60"/>
      <c r="Q705" s="14"/>
      <c r="R705" s="60"/>
      <c r="T705" s="62"/>
      <c r="U705" s="63"/>
      <c r="V705" s="60"/>
      <c r="W705" s="14"/>
      <c r="X705" s="60"/>
      <c r="Y705" s="14"/>
      <c r="AA705">
        <f t="shared" si="92"/>
      </c>
      <c r="AB705">
        <f t="shared" si="93"/>
      </c>
      <c r="AC705">
        <f t="shared" si="94"/>
      </c>
      <c r="AD705" t="str">
        <f t="shared" si="95"/>
        <v>8.5</v>
      </c>
      <c r="AE705">
        <f t="shared" si="96"/>
      </c>
      <c r="AF705">
        <f t="shared" si="97"/>
      </c>
      <c r="AG705" t="str">
        <f t="shared" si="98"/>
        <v>8.5</v>
      </c>
    </row>
    <row r="706" spans="1:33" ht="12.75">
      <c r="A706">
        <v>704</v>
      </c>
      <c r="B706" t="str">
        <f t="shared" si="91"/>
        <v>8</v>
      </c>
      <c r="C706" s="1" t="s">
        <v>429</v>
      </c>
      <c r="D706" s="1" t="s">
        <v>1811</v>
      </c>
      <c r="E706" s="1" t="s">
        <v>1811</v>
      </c>
      <c r="F706" s="2" t="s">
        <v>137</v>
      </c>
      <c r="G706" s="2" t="s">
        <v>138</v>
      </c>
      <c r="H706" s="3" t="s">
        <v>1246</v>
      </c>
      <c r="I706" s="3" t="s">
        <v>1247</v>
      </c>
      <c r="J706" t="s">
        <v>1254</v>
      </c>
      <c r="K706" t="str">
        <f t="shared" si="99"/>
        <v>A</v>
      </c>
      <c r="L706" s="60"/>
      <c r="M706" s="14"/>
      <c r="N706" s="60" t="s">
        <v>1036</v>
      </c>
      <c r="O706" s="14" t="s">
        <v>2459</v>
      </c>
      <c r="P706" s="60"/>
      <c r="Q706" s="14"/>
      <c r="R706" s="60"/>
      <c r="T706" s="62"/>
      <c r="U706" s="63"/>
      <c r="V706" s="60"/>
      <c r="W706" s="14"/>
      <c r="X706" s="60"/>
      <c r="Y706" s="14"/>
      <c r="AA706">
        <f t="shared" si="92"/>
      </c>
      <c r="AB706">
        <f t="shared" si="93"/>
      </c>
      <c r="AC706">
        <f t="shared" si="94"/>
      </c>
      <c r="AD706" t="str">
        <f t="shared" si="95"/>
        <v>8.5</v>
      </c>
      <c r="AE706">
        <f t="shared" si="96"/>
      </c>
      <c r="AF706">
        <f t="shared" si="97"/>
      </c>
      <c r="AG706" t="str">
        <f t="shared" si="98"/>
        <v>8.5</v>
      </c>
    </row>
    <row r="707" spans="1:33" ht="25.5">
      <c r="A707">
        <v>705</v>
      </c>
      <c r="B707" t="str">
        <f aca="true" t="shared" si="100" ref="B707:B770">+LEFT(D707,IF(ISERR(FIND(".",D707)),1,IF(FIND(".",D707)=3,2,1)))</f>
        <v>8</v>
      </c>
      <c r="C707" s="1" t="s">
        <v>429</v>
      </c>
      <c r="D707" s="1" t="s">
        <v>559</v>
      </c>
      <c r="E707" s="1" t="s">
        <v>1005</v>
      </c>
      <c r="F707" s="2" t="s">
        <v>137</v>
      </c>
      <c r="G707" s="2" t="s">
        <v>138</v>
      </c>
      <c r="H707" s="3" t="s">
        <v>1248</v>
      </c>
      <c r="I707" s="3" t="s">
        <v>2201</v>
      </c>
      <c r="J707" t="s">
        <v>1254</v>
      </c>
      <c r="K707" t="str">
        <f t="shared" si="99"/>
        <v>A</v>
      </c>
      <c r="L707" s="60"/>
      <c r="M707" s="14"/>
      <c r="N707" s="60" t="s">
        <v>1036</v>
      </c>
      <c r="O707" s="14" t="s">
        <v>2459</v>
      </c>
      <c r="P707" s="60"/>
      <c r="Q707" s="14"/>
      <c r="R707" s="60"/>
      <c r="T707" s="62"/>
      <c r="U707" s="63"/>
      <c r="V707" s="60"/>
      <c r="W707" s="14"/>
      <c r="X707" s="60"/>
      <c r="Y707" s="14"/>
      <c r="AA707">
        <f t="shared" si="92"/>
      </c>
      <c r="AB707">
        <f t="shared" si="93"/>
      </c>
      <c r="AC707">
        <f t="shared" si="94"/>
      </c>
      <c r="AD707" t="str">
        <f t="shared" si="95"/>
        <v>8.5</v>
      </c>
      <c r="AE707">
        <f t="shared" si="96"/>
      </c>
      <c r="AF707">
        <f t="shared" si="97"/>
      </c>
      <c r="AG707" t="str">
        <f t="shared" si="98"/>
        <v>8.5</v>
      </c>
    </row>
    <row r="708" spans="1:33" ht="25.5">
      <c r="A708">
        <v>706</v>
      </c>
      <c r="B708" t="str">
        <f t="shared" si="100"/>
        <v>8</v>
      </c>
      <c r="C708" s="1" t="s">
        <v>429</v>
      </c>
      <c r="D708" s="1" t="s">
        <v>559</v>
      </c>
      <c r="E708" s="1" t="s">
        <v>1005</v>
      </c>
      <c r="F708" s="2" t="s">
        <v>137</v>
      </c>
      <c r="G708" s="2" t="s">
        <v>138</v>
      </c>
      <c r="H708" s="3" t="s">
        <v>1249</v>
      </c>
      <c r="I708" s="3" t="s">
        <v>1250</v>
      </c>
      <c r="J708" t="s">
        <v>1254</v>
      </c>
      <c r="K708" t="str">
        <f t="shared" si="99"/>
        <v>A</v>
      </c>
      <c r="L708" s="60"/>
      <c r="M708" s="14"/>
      <c r="N708" s="60" t="s">
        <v>1036</v>
      </c>
      <c r="O708" s="14" t="s">
        <v>2459</v>
      </c>
      <c r="P708" s="60"/>
      <c r="Q708" s="14"/>
      <c r="R708" s="60"/>
      <c r="T708" s="62"/>
      <c r="U708" s="63"/>
      <c r="V708" s="60"/>
      <c r="W708" s="14"/>
      <c r="X708" s="60"/>
      <c r="Y708" s="14"/>
      <c r="AA708">
        <f aca="true" t="shared" si="101" ref="AA708:AA771">CONCATENATE(IF((F708="T")*AND(M708&lt;&gt;"")*AND(L708=""),C708,""),IF((F708="T")*AND(O708&lt;&gt;"")*AND(N708=""),C708,""),IF((F708="T")*AND(Q708&lt;&gt;"")*AND(P708=""),C708,""),IF((F708="T")*AND(S708&lt;&gt;"")*AND(R708=""),C708,""),IF((F708="T")*AND(U708&lt;&gt;"")*AND(T708=""),C708,""),IF((F708="T")*AND(W708&lt;&gt;"")*AND(V708=""),C708,""),IF((F708="T")*AND(Y708&lt;&gt;"")*AND(X708=""),C708,""))</f>
      </c>
      <c r="AB708">
        <f aca="true" t="shared" si="102" ref="AB708:AB771">CONCATENATE(IF((F708="T")*AND(L708="R"),C708,""),IF((F708="T")*AND(N708="R")*AND(L708=""),C708,""),IF((F708="T")*AND(P708="R")*AND(L708="")*AND(N708=""),C708,""),IF((F708="T")*AND(R708="R")*AND(L708="")*AND(N708="")*AND(P708=""),C708,""),IF((F708="T")*AND(T708="R")*AND(L708="")*AND(N708="")*AND(P708="")*AND(R708=""),C708,""),IF((F708="T")*AND(V708="R")*AND(L708="")*AND(N708="")*AND(P708="")*AND(R708="")*AND(T708=""),C708,""),IF((F708="T")*AND(X708="R")*AND(L708="")*AND(N708="")*AND(P708="")*AND(R708="")*AND(T708="")*AND(V708=""),C708,""))</f>
      </c>
      <c r="AC708">
        <f aca="true" t="shared" si="103" ref="AC708:AC771">CONCATENATE(IF((F708="T")*AND(L708="A"),C708,""),IF((F708="T")*AND(N708="A")*AND(L708=""),C708,""),IF((F708="T")*AND(P708="A")*AND(L708="")*AND(N708=""),C708,""),IF((F708="T")*AND(R708="A")*AND(L708="")*AND(N708="")*AND(P708=""),C708,""),IF((F708="T")*AND(T708="A")*AND(L708="")*AND(N708="")*AND(P708="")*AND(R708=""),C708,""),IF((F708="T")*AND(V708="A")*AND(L708="")*AND(N708="")*AND(P708="")*AND(R708="")*AND(T708=""),C708,""),IF((F708="T")*AND(X708="A")*AND(L708="")*AND(N708="")*AND(P708="")*AND(R708="")*AND(T708="")*AND(V708=""),C708,""))</f>
      </c>
      <c r="AD708" t="str">
        <f aca="true" t="shared" si="104" ref="AD708:AD771">IF(F708="E",C708,"")</f>
        <v>8.5</v>
      </c>
      <c r="AE708">
        <f aca="true" t="shared" si="105" ref="AE708:AE771">CONCATENATE(IF((F708="E")*AND(M708&lt;&gt;"")*AND(L708=""),AD708,""),IF((F708="E")*AND(O708&lt;&gt;"")*AND(N708=""),AD708,""),IF((F708="E")*AND(Q708&lt;&gt;"")*AND(P708=""),AD708,""),IF((F708="E")*AND(S708&lt;&gt;"")*AND(R708=""),AD708,""),IF((F708="E")*AND(U708&lt;&gt;"")*AND(T708=""),AD708,""),IF((F708="E")*AND(W708&lt;&gt;"")*AND(V708=""),AD708,""),IF((F708="E")*AND(Y708&lt;&gt;"")*AND(X708=""),AD708,""))</f>
      </c>
      <c r="AF708">
        <f aca="true" t="shared" si="106" ref="AF708:AF771">CONCATENATE(IF((F708="E")*AND(L708="R"),AD708,""),IF((F708="E")*AND(N708="R")*AND(L708=""),AD708,""),IF((F708="E")*AND(P708="R")*AND(N708="")*AND(L708=""),AD708,""),IF((F708="E")*AND(R708="R")*AND(L708="")*AND(N708="")*AND(P708=""),AD708,""),IF((F708="E")*AND(T708="R")*AND(L708="")*AND(N708="")*AND(P708="")*AND(R708=""),AD708,""),IF((F708="E")*AND(V708="R")*AND(L708="")*AND(N708="")*AND(P708="")*AND(R708="")*AND(T708=""),AD708,""),IF((F708="E")*AND(X708="R")*AND(L708="")*AND(N708="")*AND(P708="")*AND(R708="")*AND(T708="")*AND(V708=""),AD708,""))</f>
      </c>
      <c r="AG708" t="str">
        <f aca="true" t="shared" si="107" ref="AG708:AG771">CONCATENATE(IF((F708="E")*AND(L708="A"),AD708,""),IF((F708="E")*AND(N708="A")*AND(L708=""),AD708,""),IF((F708="E")*AND(P708="A")*AND(L708="")*AND(N708=""),AD708,""),IF((F708="E")*AND(R708="A")*AND(L708="")*AND(N708="")*AND(P708=""),AD708,""),IF((F708="E")*AND(T708="A")*AND(L708="")*AND(N708="")*AND(P708="")*AND(R708=""),AD708,""),IF((F708="E")*AND(V708="A")*AND(L708="")*AND(N708="")*AND(P708="")*AND(R708="")*AND(T708=""),AD708,""),IF((F708="E")*AND(X708="A")*AND(L708="")*AND(N708="")*AND(P708="")*AND(R708="")*AND(T708="")*AND(V708=""),AD708,""))</f>
        <v>8.5</v>
      </c>
    </row>
    <row r="709" spans="1:33" ht="76.5">
      <c r="A709">
        <v>707</v>
      </c>
      <c r="B709" t="str">
        <f t="shared" si="100"/>
        <v>8</v>
      </c>
      <c r="C709" s="1" t="s">
        <v>429</v>
      </c>
      <c r="D709" s="1" t="s">
        <v>559</v>
      </c>
      <c r="E709" s="1" t="s">
        <v>1005</v>
      </c>
      <c r="F709" s="2" t="s">
        <v>142</v>
      </c>
      <c r="G709" s="2" t="s">
        <v>143</v>
      </c>
      <c r="H709" s="3" t="s">
        <v>1251</v>
      </c>
      <c r="I709" s="3" t="s">
        <v>1252</v>
      </c>
      <c r="J709" t="s">
        <v>1254</v>
      </c>
      <c r="K709" t="str">
        <f t="shared" si="99"/>
        <v>A</v>
      </c>
      <c r="L709" s="60"/>
      <c r="M709" s="14"/>
      <c r="N709" s="60"/>
      <c r="P709" s="60" t="s">
        <v>1036</v>
      </c>
      <c r="Q709" s="14" t="s">
        <v>2472</v>
      </c>
      <c r="R709" s="60"/>
      <c r="T709" s="62"/>
      <c r="U709" s="63"/>
      <c r="V709" s="60"/>
      <c r="X709" s="60"/>
      <c r="AA709">
        <f t="shared" si="101"/>
      </c>
      <c r="AB709">
        <f t="shared" si="102"/>
      </c>
      <c r="AC709" t="str">
        <f t="shared" si="103"/>
        <v>8.5</v>
      </c>
      <c r="AD709">
        <f t="shared" si="104"/>
      </c>
      <c r="AE709">
        <f t="shared" si="105"/>
      </c>
      <c r="AF709">
        <f t="shared" si="106"/>
      </c>
      <c r="AG709">
        <f t="shared" si="107"/>
      </c>
    </row>
    <row r="710" spans="1:33" ht="38.25">
      <c r="A710">
        <v>708</v>
      </c>
      <c r="B710" t="str">
        <f t="shared" si="100"/>
        <v>8</v>
      </c>
      <c r="C710" s="1" t="s">
        <v>429</v>
      </c>
      <c r="D710" s="1" t="s">
        <v>1215</v>
      </c>
      <c r="E710" s="1" t="s">
        <v>1215</v>
      </c>
      <c r="F710" s="2" t="s">
        <v>137</v>
      </c>
      <c r="G710" s="2" t="s">
        <v>138</v>
      </c>
      <c r="H710" s="3" t="s">
        <v>1253</v>
      </c>
      <c r="I710" s="3" t="s">
        <v>2201</v>
      </c>
      <c r="J710" t="s">
        <v>1254</v>
      </c>
      <c r="K710" t="str">
        <f t="shared" si="99"/>
        <v>A</v>
      </c>
      <c r="L710" s="60"/>
      <c r="M710" s="14"/>
      <c r="N710" s="60" t="s">
        <v>1036</v>
      </c>
      <c r="O710" s="14" t="s">
        <v>2459</v>
      </c>
      <c r="P710" s="60"/>
      <c r="Q710" s="14"/>
      <c r="R710" s="60"/>
      <c r="T710" s="62"/>
      <c r="U710" s="63"/>
      <c r="V710" s="60"/>
      <c r="W710" s="14"/>
      <c r="X710" s="60"/>
      <c r="Y710" s="14"/>
      <c r="AA710">
        <f t="shared" si="101"/>
      </c>
      <c r="AB710">
        <f t="shared" si="102"/>
      </c>
      <c r="AC710">
        <f t="shared" si="103"/>
      </c>
      <c r="AD710" t="str">
        <f t="shared" si="104"/>
        <v>8.5</v>
      </c>
      <c r="AE710">
        <f t="shared" si="105"/>
      </c>
      <c r="AF710">
        <f t="shared" si="106"/>
      </c>
      <c r="AG710" t="str">
        <f t="shared" si="107"/>
        <v>8.5</v>
      </c>
    </row>
    <row r="711" spans="1:33" ht="25.5">
      <c r="A711">
        <v>709</v>
      </c>
      <c r="B711" t="str">
        <f t="shared" si="100"/>
        <v>4</v>
      </c>
      <c r="C711" s="1" t="s">
        <v>1255</v>
      </c>
      <c r="D711" s="4" t="s">
        <v>1255</v>
      </c>
      <c r="E711" s="4" t="s">
        <v>1255</v>
      </c>
      <c r="F711" s="5" t="s">
        <v>137</v>
      </c>
      <c r="G711" s="5" t="s">
        <v>138</v>
      </c>
      <c r="H711" s="6" t="s">
        <v>1256</v>
      </c>
      <c r="I711" s="6" t="s">
        <v>1257</v>
      </c>
      <c r="J711" t="s">
        <v>1672</v>
      </c>
      <c r="K711" t="str">
        <f t="shared" si="99"/>
        <v>A</v>
      </c>
      <c r="L711" s="60"/>
      <c r="M711" s="14"/>
      <c r="N711" s="60" t="s">
        <v>1036</v>
      </c>
      <c r="O711" s="14" t="s">
        <v>2459</v>
      </c>
      <c r="P711" s="60"/>
      <c r="Q711" s="14"/>
      <c r="R711" s="60"/>
      <c r="T711" s="62"/>
      <c r="U711" s="63"/>
      <c r="V711" s="60"/>
      <c r="W711" s="14"/>
      <c r="X711" s="60"/>
      <c r="Y711" s="14"/>
      <c r="AA711">
        <f t="shared" si="101"/>
      </c>
      <c r="AB711">
        <f t="shared" si="102"/>
      </c>
      <c r="AC711">
        <f t="shared" si="103"/>
      </c>
      <c r="AD711" t="str">
        <f t="shared" si="104"/>
        <v>4</v>
      </c>
      <c r="AE711">
        <f t="shared" si="105"/>
      </c>
      <c r="AF711">
        <f t="shared" si="106"/>
      </c>
      <c r="AG711" t="str">
        <f t="shared" si="107"/>
        <v>4</v>
      </c>
    </row>
    <row r="712" spans="1:33" ht="76.5">
      <c r="A712">
        <v>710</v>
      </c>
      <c r="B712" t="str">
        <f t="shared" si="100"/>
        <v>5</v>
      </c>
      <c r="C712" s="1" t="s">
        <v>1924</v>
      </c>
      <c r="D712" s="1" t="s">
        <v>2259</v>
      </c>
      <c r="E712" s="1" t="s">
        <v>1924</v>
      </c>
      <c r="F712" s="2" t="s">
        <v>142</v>
      </c>
      <c r="G712" s="2" t="s">
        <v>143</v>
      </c>
      <c r="H712" s="3" t="s">
        <v>1258</v>
      </c>
      <c r="I712" s="3" t="s">
        <v>1259</v>
      </c>
      <c r="J712" t="s">
        <v>1672</v>
      </c>
      <c r="K712" t="str">
        <f t="shared" si="99"/>
        <v>A</v>
      </c>
      <c r="L712" s="60"/>
      <c r="M712" s="14"/>
      <c r="N712" s="60"/>
      <c r="P712" s="60" t="s">
        <v>1036</v>
      </c>
      <c r="Q712" s="14" t="s">
        <v>29</v>
      </c>
      <c r="R712" s="60"/>
      <c r="T712" s="62"/>
      <c r="U712" s="63"/>
      <c r="V712" s="60"/>
      <c r="X712" s="60"/>
      <c r="AA712">
        <f t="shared" si="101"/>
      </c>
      <c r="AB712">
        <f t="shared" si="102"/>
      </c>
      <c r="AC712" t="str">
        <f t="shared" si="103"/>
        <v>5.9.2</v>
      </c>
      <c r="AD712">
        <f t="shared" si="104"/>
      </c>
      <c r="AE712">
        <f t="shared" si="105"/>
      </c>
      <c r="AF712">
        <f t="shared" si="106"/>
      </c>
      <c r="AG712">
        <f t="shared" si="107"/>
      </c>
    </row>
    <row r="713" spans="1:33" ht="140.25">
      <c r="A713">
        <v>711</v>
      </c>
      <c r="B713" t="str">
        <f t="shared" si="100"/>
        <v>5</v>
      </c>
      <c r="C713" s="1" t="s">
        <v>1924</v>
      </c>
      <c r="D713" s="1" t="s">
        <v>2259</v>
      </c>
      <c r="E713" s="1" t="s">
        <v>1924</v>
      </c>
      <c r="F713" s="2" t="s">
        <v>137</v>
      </c>
      <c r="G713" s="2" t="s">
        <v>138</v>
      </c>
      <c r="H713" s="3" t="s">
        <v>1260</v>
      </c>
      <c r="I713" s="3" t="s">
        <v>1261</v>
      </c>
      <c r="J713" t="s">
        <v>1672</v>
      </c>
      <c r="K713" t="str">
        <f t="shared" si="99"/>
        <v>A</v>
      </c>
      <c r="L713" s="60"/>
      <c r="M713" s="14"/>
      <c r="N713" s="60" t="s">
        <v>1036</v>
      </c>
      <c r="O713" s="14" t="s">
        <v>2459</v>
      </c>
      <c r="P713" s="60"/>
      <c r="Q713" s="14"/>
      <c r="R713" s="60"/>
      <c r="T713" s="62"/>
      <c r="U713" s="63"/>
      <c r="V713" s="60"/>
      <c r="W713" s="14"/>
      <c r="X713" s="60"/>
      <c r="Y713" s="14"/>
      <c r="AA713">
        <f t="shared" si="101"/>
      </c>
      <c r="AB713">
        <f t="shared" si="102"/>
      </c>
      <c r="AC713">
        <f t="shared" si="103"/>
      </c>
      <c r="AD713" t="str">
        <f t="shared" si="104"/>
        <v>5.9.2</v>
      </c>
      <c r="AE713">
        <f t="shared" si="105"/>
      </c>
      <c r="AF713">
        <f t="shared" si="106"/>
      </c>
      <c r="AG713" t="str">
        <f t="shared" si="107"/>
        <v>5.9.2</v>
      </c>
    </row>
    <row r="714" spans="1:33" ht="140.25">
      <c r="A714">
        <v>712</v>
      </c>
      <c r="B714" t="str">
        <f t="shared" si="100"/>
        <v>5</v>
      </c>
      <c r="C714" s="1" t="s">
        <v>1924</v>
      </c>
      <c r="D714" s="1" t="s">
        <v>2259</v>
      </c>
      <c r="E714" s="1" t="s">
        <v>1924</v>
      </c>
      <c r="F714" s="2" t="s">
        <v>137</v>
      </c>
      <c r="G714" s="2" t="s">
        <v>138</v>
      </c>
      <c r="H714" s="3" t="s">
        <v>1262</v>
      </c>
      <c r="I714" s="3" t="s">
        <v>1263</v>
      </c>
      <c r="J714" t="s">
        <v>1672</v>
      </c>
      <c r="K714" t="str">
        <f t="shared" si="99"/>
        <v>A</v>
      </c>
      <c r="L714" s="60"/>
      <c r="M714" s="14"/>
      <c r="N714" s="60" t="s">
        <v>1036</v>
      </c>
      <c r="O714" s="14" t="s">
        <v>2459</v>
      </c>
      <c r="P714" s="60"/>
      <c r="Q714" s="14"/>
      <c r="R714" s="60"/>
      <c r="T714" s="62"/>
      <c r="U714" s="63"/>
      <c r="V714" s="60"/>
      <c r="W714" s="14"/>
      <c r="X714" s="60"/>
      <c r="Y714" s="14"/>
      <c r="AA714">
        <f t="shared" si="101"/>
      </c>
      <c r="AB714">
        <f t="shared" si="102"/>
      </c>
      <c r="AC714">
        <f t="shared" si="103"/>
      </c>
      <c r="AD714" t="str">
        <f t="shared" si="104"/>
        <v>5.9.2</v>
      </c>
      <c r="AE714">
        <f t="shared" si="105"/>
      </c>
      <c r="AF714">
        <f t="shared" si="106"/>
      </c>
      <c r="AG714" t="str">
        <f t="shared" si="107"/>
        <v>5.9.2</v>
      </c>
    </row>
    <row r="715" spans="1:33" ht="216.75">
      <c r="A715">
        <v>713</v>
      </c>
      <c r="B715" t="str">
        <f t="shared" si="100"/>
        <v>5</v>
      </c>
      <c r="C715" s="1" t="s">
        <v>1924</v>
      </c>
      <c r="D715" s="1" t="s">
        <v>2259</v>
      </c>
      <c r="E715" s="1" t="s">
        <v>1924</v>
      </c>
      <c r="F715" s="2" t="s">
        <v>142</v>
      </c>
      <c r="G715" s="2" t="s">
        <v>143</v>
      </c>
      <c r="H715" s="3" t="s">
        <v>1264</v>
      </c>
      <c r="I715" s="3" t="s">
        <v>1265</v>
      </c>
      <c r="J715" t="s">
        <v>1672</v>
      </c>
      <c r="K715" t="str">
        <f t="shared" si="99"/>
        <v>A</v>
      </c>
      <c r="L715" s="60"/>
      <c r="M715" s="14"/>
      <c r="N715" s="60"/>
      <c r="P715" s="60" t="s">
        <v>1036</v>
      </c>
      <c r="Q715" s="14" t="s">
        <v>30</v>
      </c>
      <c r="R715" s="60"/>
      <c r="T715" s="62"/>
      <c r="U715" s="63"/>
      <c r="V715" s="60"/>
      <c r="X715" s="60"/>
      <c r="AA715">
        <f t="shared" si="101"/>
      </c>
      <c r="AB715">
        <f t="shared" si="102"/>
      </c>
      <c r="AC715" t="str">
        <f t="shared" si="103"/>
        <v>5.9.2</v>
      </c>
      <c r="AD715">
        <f t="shared" si="104"/>
      </c>
      <c r="AE715">
        <f t="shared" si="105"/>
      </c>
      <c r="AF715">
        <f t="shared" si="106"/>
      </c>
      <c r="AG715">
        <f t="shared" si="107"/>
      </c>
    </row>
    <row r="716" spans="1:33" ht="38.25">
      <c r="A716">
        <v>714</v>
      </c>
      <c r="B716" t="str">
        <f t="shared" si="100"/>
        <v>5</v>
      </c>
      <c r="C716" s="1" t="s">
        <v>1929</v>
      </c>
      <c r="D716" s="1" t="s">
        <v>1929</v>
      </c>
      <c r="E716" s="1" t="s">
        <v>1929</v>
      </c>
      <c r="F716" s="2" t="s">
        <v>137</v>
      </c>
      <c r="G716" s="2" t="s">
        <v>138</v>
      </c>
      <c r="H716" s="3" t="s">
        <v>1266</v>
      </c>
      <c r="I716" s="3" t="s">
        <v>758</v>
      </c>
      <c r="J716" t="s">
        <v>1672</v>
      </c>
      <c r="K716" t="str">
        <f t="shared" si="99"/>
        <v>A</v>
      </c>
      <c r="L716" s="60"/>
      <c r="M716" s="14"/>
      <c r="N716" s="60" t="s">
        <v>1036</v>
      </c>
      <c r="O716" s="14" t="s">
        <v>2459</v>
      </c>
      <c r="P716" s="60"/>
      <c r="Q716" s="14"/>
      <c r="R716" s="60"/>
      <c r="T716" s="62"/>
      <c r="U716" s="63"/>
      <c r="V716" s="60"/>
      <c r="W716" s="14"/>
      <c r="X716" s="60"/>
      <c r="Y716" s="14"/>
      <c r="AA716">
        <f t="shared" si="101"/>
      </c>
      <c r="AB716">
        <f t="shared" si="102"/>
      </c>
      <c r="AC716">
        <f t="shared" si="103"/>
      </c>
      <c r="AD716" t="str">
        <f t="shared" si="104"/>
        <v>5.9.4</v>
      </c>
      <c r="AE716">
        <f t="shared" si="105"/>
      </c>
      <c r="AF716">
        <f t="shared" si="106"/>
      </c>
      <c r="AG716" t="str">
        <f t="shared" si="107"/>
        <v>5.9.4</v>
      </c>
    </row>
    <row r="717" spans="1:33" ht="127.5">
      <c r="A717">
        <v>715</v>
      </c>
      <c r="B717" t="str">
        <f t="shared" si="100"/>
        <v>7</v>
      </c>
      <c r="C717" s="1" t="s">
        <v>1416</v>
      </c>
      <c r="D717" s="12" t="s">
        <v>1874</v>
      </c>
      <c r="E717" s="12" t="s">
        <v>1874</v>
      </c>
      <c r="F717" s="2" t="s">
        <v>142</v>
      </c>
      <c r="G717" s="2" t="s">
        <v>143</v>
      </c>
      <c r="H717" s="3" t="s">
        <v>759</v>
      </c>
      <c r="I717" s="3" t="s">
        <v>760</v>
      </c>
      <c r="J717" t="s">
        <v>1672</v>
      </c>
      <c r="K717" t="str">
        <f t="shared" si="99"/>
        <v>A</v>
      </c>
      <c r="L717" s="60" t="s">
        <v>1036</v>
      </c>
      <c r="M717" s="14" t="s">
        <v>2506</v>
      </c>
      <c r="N717" s="60"/>
      <c r="P717" s="60"/>
      <c r="Q717" s="14"/>
      <c r="R717" s="60"/>
      <c r="T717" s="62"/>
      <c r="U717" s="63"/>
      <c r="V717" s="60"/>
      <c r="X717" s="60"/>
      <c r="AA717">
        <f t="shared" si="101"/>
      </c>
      <c r="AB717">
        <f t="shared" si="102"/>
      </c>
      <c r="AC717" t="str">
        <f t="shared" si="103"/>
        <v>7</v>
      </c>
      <c r="AD717">
        <f t="shared" si="104"/>
      </c>
      <c r="AE717">
        <f t="shared" si="105"/>
      </c>
      <c r="AF717">
        <f t="shared" si="106"/>
      </c>
      <c r="AG717">
        <f t="shared" si="107"/>
      </c>
    </row>
    <row r="718" spans="1:33" ht="38.25">
      <c r="A718">
        <v>716</v>
      </c>
      <c r="B718" t="str">
        <f t="shared" si="100"/>
        <v>7</v>
      </c>
      <c r="C718" s="1" t="s">
        <v>136</v>
      </c>
      <c r="D718" s="1" t="s">
        <v>2269</v>
      </c>
      <c r="E718" s="1" t="s">
        <v>136</v>
      </c>
      <c r="F718" s="2" t="s">
        <v>137</v>
      </c>
      <c r="G718" s="2" t="s">
        <v>138</v>
      </c>
      <c r="H718" s="3" t="s">
        <v>761</v>
      </c>
      <c r="I718" s="3" t="s">
        <v>762</v>
      </c>
      <c r="J718" t="s">
        <v>1672</v>
      </c>
      <c r="K718" t="str">
        <f t="shared" si="99"/>
        <v>A</v>
      </c>
      <c r="L718" s="60"/>
      <c r="M718" s="14"/>
      <c r="N718" s="60" t="s">
        <v>1036</v>
      </c>
      <c r="O718" s="14" t="s">
        <v>2459</v>
      </c>
      <c r="P718" s="60"/>
      <c r="Q718" s="14"/>
      <c r="R718" s="60"/>
      <c r="T718" s="62"/>
      <c r="U718" s="63"/>
      <c r="V718" s="60"/>
      <c r="W718" s="14"/>
      <c r="X718" s="60"/>
      <c r="Y718" s="14"/>
      <c r="AA718">
        <f t="shared" si="101"/>
      </c>
      <c r="AB718">
        <f t="shared" si="102"/>
      </c>
      <c r="AC718">
        <f t="shared" si="103"/>
      </c>
      <c r="AD718" t="str">
        <f t="shared" si="104"/>
        <v>7.3.2.9</v>
      </c>
      <c r="AE718">
        <f t="shared" si="105"/>
      </c>
      <c r="AF718">
        <f t="shared" si="106"/>
      </c>
      <c r="AG718" t="str">
        <f t="shared" si="107"/>
        <v>7.3.2.9</v>
      </c>
    </row>
    <row r="719" spans="1:33" ht="51">
      <c r="A719">
        <v>717</v>
      </c>
      <c r="B719" t="str">
        <f t="shared" si="100"/>
        <v>7</v>
      </c>
      <c r="C719" s="1" t="s">
        <v>136</v>
      </c>
      <c r="D719" s="1" t="s">
        <v>2269</v>
      </c>
      <c r="E719" s="1" t="s">
        <v>136</v>
      </c>
      <c r="F719" s="2" t="s">
        <v>137</v>
      </c>
      <c r="G719" s="2" t="s">
        <v>138</v>
      </c>
      <c r="H719" s="3" t="s">
        <v>763</v>
      </c>
      <c r="I719" s="3" t="s">
        <v>764</v>
      </c>
      <c r="J719" t="s">
        <v>1672</v>
      </c>
      <c r="K719" t="str">
        <f t="shared" si="99"/>
        <v>A</v>
      </c>
      <c r="L719" s="60"/>
      <c r="M719" s="14"/>
      <c r="N719" s="60" t="s">
        <v>1036</v>
      </c>
      <c r="O719" s="14" t="s">
        <v>2459</v>
      </c>
      <c r="P719" s="60"/>
      <c r="Q719" s="14"/>
      <c r="R719" s="60"/>
      <c r="T719" s="62"/>
      <c r="U719" s="63"/>
      <c r="V719" s="60"/>
      <c r="W719" s="14"/>
      <c r="X719" s="60"/>
      <c r="Y719" s="14"/>
      <c r="AA719">
        <f t="shared" si="101"/>
      </c>
      <c r="AB719">
        <f t="shared" si="102"/>
      </c>
      <c r="AC719">
        <f t="shared" si="103"/>
      </c>
      <c r="AD719" t="str">
        <f t="shared" si="104"/>
        <v>7.3.2.9</v>
      </c>
      <c r="AE719">
        <f t="shared" si="105"/>
      </c>
      <c r="AF719">
        <f t="shared" si="106"/>
      </c>
      <c r="AG719" t="str">
        <f t="shared" si="107"/>
        <v>7.3.2.9</v>
      </c>
    </row>
    <row r="720" spans="1:33" ht="89.25">
      <c r="A720">
        <v>718</v>
      </c>
      <c r="B720" t="str">
        <f t="shared" si="100"/>
        <v>7</v>
      </c>
      <c r="C720" s="1" t="s">
        <v>136</v>
      </c>
      <c r="D720" s="1" t="s">
        <v>2269</v>
      </c>
      <c r="E720" s="1" t="s">
        <v>136</v>
      </c>
      <c r="F720" s="2" t="s">
        <v>142</v>
      </c>
      <c r="G720" s="2" t="s">
        <v>143</v>
      </c>
      <c r="H720" s="3" t="s">
        <v>765</v>
      </c>
      <c r="I720" s="3" t="s">
        <v>853</v>
      </c>
      <c r="J720" t="s">
        <v>1672</v>
      </c>
      <c r="K720" t="str">
        <f t="shared" si="99"/>
        <v>A</v>
      </c>
      <c r="L720" s="60" t="s">
        <v>1036</v>
      </c>
      <c r="M720" s="14" t="s">
        <v>225</v>
      </c>
      <c r="N720" s="60"/>
      <c r="P720" s="60"/>
      <c r="Q720" s="14"/>
      <c r="R720" s="60"/>
      <c r="T720" s="62"/>
      <c r="U720" s="63"/>
      <c r="V720" s="60"/>
      <c r="X720" s="60"/>
      <c r="AA720">
        <f t="shared" si="101"/>
      </c>
      <c r="AB720">
        <f t="shared" si="102"/>
      </c>
      <c r="AC720" t="str">
        <f t="shared" si="103"/>
        <v>7.3.2.9</v>
      </c>
      <c r="AD720">
        <f t="shared" si="104"/>
      </c>
      <c r="AE720">
        <f t="shared" si="105"/>
      </c>
      <c r="AF720">
        <f t="shared" si="106"/>
      </c>
      <c r="AG720">
        <f t="shared" si="107"/>
      </c>
    </row>
    <row r="721" spans="1:33" ht="25.5">
      <c r="A721">
        <v>719</v>
      </c>
      <c r="B721" t="str">
        <f t="shared" si="100"/>
        <v>8</v>
      </c>
      <c r="C721" s="1" t="s">
        <v>1943</v>
      </c>
      <c r="D721" s="1" t="s">
        <v>339</v>
      </c>
      <c r="E721" s="1" t="s">
        <v>339</v>
      </c>
      <c r="F721" s="2" t="s">
        <v>137</v>
      </c>
      <c r="G721" s="2" t="s">
        <v>138</v>
      </c>
      <c r="H721" s="3" t="s">
        <v>766</v>
      </c>
      <c r="I721" s="3" t="s">
        <v>2177</v>
      </c>
      <c r="J721" t="s">
        <v>1672</v>
      </c>
      <c r="K721" t="str">
        <f aca="true" t="shared" si="108" ref="K721:K784">CONCATENATE(IF((AA721&lt;&gt;""),"P",""),IF((AB721&lt;&gt;""),"R",""),IF((AC721&lt;&gt;""),"A",""),IF((AE721&lt;&gt;""),"P",""),IF((AF721&lt;&gt;""),"R",""),IF((AG721&lt;&gt;""),"A",""),IF((L721="R")*AND(M721=""),"!",""),IF((N721="R")*AND(O721=""),"!",""),IF((P721="R")*AND(Q721=""),"!",""),IF((R721="R")*AND(S721=""),"!",""),IF((T721="R")*AND(U721=""),"!",""),IF((V721="R")*AND(W721=""),"!",""),IF((X721="R")*AND(Y721=""),"!",""))</f>
        <v>A</v>
      </c>
      <c r="L721" s="60"/>
      <c r="M721" s="14"/>
      <c r="N721" s="60" t="s">
        <v>1036</v>
      </c>
      <c r="O721" s="14" t="s">
        <v>2459</v>
      </c>
      <c r="P721" s="60"/>
      <c r="Q721" s="14"/>
      <c r="R721" s="60"/>
      <c r="T721" s="62"/>
      <c r="U721" s="63"/>
      <c r="V721" s="60"/>
      <c r="W721" s="14"/>
      <c r="X721" s="60"/>
      <c r="Y721" s="14"/>
      <c r="AA721">
        <f t="shared" si="101"/>
      </c>
      <c r="AB721">
        <f t="shared" si="102"/>
      </c>
      <c r="AC721">
        <f t="shared" si="103"/>
      </c>
      <c r="AD721" t="str">
        <f t="shared" si="104"/>
        <v>8.1</v>
      </c>
      <c r="AE721">
        <f t="shared" si="105"/>
      </c>
      <c r="AF721">
        <f t="shared" si="106"/>
      </c>
      <c r="AG721" t="str">
        <f t="shared" si="107"/>
        <v>8.1</v>
      </c>
    </row>
    <row r="722" spans="1:33" ht="51">
      <c r="A722">
        <v>720</v>
      </c>
      <c r="B722" t="str">
        <f t="shared" si="100"/>
        <v>8</v>
      </c>
      <c r="C722" s="1" t="s">
        <v>2446</v>
      </c>
      <c r="D722" s="1" t="s">
        <v>1689</v>
      </c>
      <c r="E722" s="1" t="s">
        <v>1128</v>
      </c>
      <c r="F722" s="2" t="s">
        <v>137</v>
      </c>
      <c r="G722" s="2" t="s">
        <v>138</v>
      </c>
      <c r="H722" s="3" t="s">
        <v>1607</v>
      </c>
      <c r="I722" s="3" t="s">
        <v>1608</v>
      </c>
      <c r="J722" t="s">
        <v>1672</v>
      </c>
      <c r="K722" t="str">
        <f t="shared" si="108"/>
        <v>A</v>
      </c>
      <c r="L722" s="60"/>
      <c r="M722" s="14"/>
      <c r="N722" s="60" t="s">
        <v>1036</v>
      </c>
      <c r="O722" s="14" t="s">
        <v>2459</v>
      </c>
      <c r="P722" s="60"/>
      <c r="Q722" s="14"/>
      <c r="R722" s="60"/>
      <c r="S722" s="14"/>
      <c r="T722" s="62"/>
      <c r="U722" s="63"/>
      <c r="V722" s="60"/>
      <c r="W722" s="14"/>
      <c r="X722" s="60"/>
      <c r="Y722" s="14"/>
      <c r="AA722">
        <f t="shared" si="101"/>
      </c>
      <c r="AB722">
        <f t="shared" si="102"/>
      </c>
      <c r="AC722">
        <f t="shared" si="103"/>
      </c>
      <c r="AD722" t="str">
        <f t="shared" si="104"/>
        <v>8.4</v>
      </c>
      <c r="AE722">
        <f t="shared" si="105"/>
      </c>
      <c r="AF722">
        <f t="shared" si="106"/>
      </c>
      <c r="AG722" t="str">
        <f t="shared" si="107"/>
        <v>8.4</v>
      </c>
    </row>
    <row r="723" spans="1:33" ht="165.75">
      <c r="A723">
        <v>721</v>
      </c>
      <c r="B723" t="str">
        <f t="shared" si="100"/>
        <v>8</v>
      </c>
      <c r="C723" s="1" t="s">
        <v>2446</v>
      </c>
      <c r="D723" s="1" t="s">
        <v>1689</v>
      </c>
      <c r="E723" s="1" t="s">
        <v>1128</v>
      </c>
      <c r="F723" s="2" t="s">
        <v>142</v>
      </c>
      <c r="G723" s="2" t="s">
        <v>143</v>
      </c>
      <c r="H723" s="3" t="s">
        <v>1609</v>
      </c>
      <c r="I723" s="3" t="s">
        <v>1610</v>
      </c>
      <c r="J723" t="s">
        <v>1672</v>
      </c>
      <c r="K723" t="str">
        <f t="shared" si="108"/>
        <v>A</v>
      </c>
      <c r="L723" s="60"/>
      <c r="M723" s="14"/>
      <c r="N723" s="60"/>
      <c r="P723" s="60"/>
      <c r="Q723" s="14"/>
      <c r="R723" s="60" t="s">
        <v>1036</v>
      </c>
      <c r="S723" s="14" t="s">
        <v>62</v>
      </c>
      <c r="T723" s="62"/>
      <c r="U723" s="63"/>
      <c r="V723" s="60"/>
      <c r="X723" s="60"/>
      <c r="AA723">
        <f t="shared" si="101"/>
      </c>
      <c r="AB723">
        <f t="shared" si="102"/>
      </c>
      <c r="AC723" t="str">
        <f t="shared" si="103"/>
        <v>8.4</v>
      </c>
      <c r="AD723">
        <f t="shared" si="104"/>
      </c>
      <c r="AE723">
        <f t="shared" si="105"/>
      </c>
      <c r="AF723">
        <f t="shared" si="106"/>
      </c>
      <c r="AG723">
        <f t="shared" si="107"/>
      </c>
    </row>
    <row r="724" spans="1:33" ht="25.5">
      <c r="A724">
        <v>722</v>
      </c>
      <c r="B724" t="str">
        <f t="shared" si="100"/>
        <v>8</v>
      </c>
      <c r="C724" s="1" t="s">
        <v>2446</v>
      </c>
      <c r="D724" s="1" t="s">
        <v>1689</v>
      </c>
      <c r="E724" s="1" t="s">
        <v>1128</v>
      </c>
      <c r="F724" s="2" t="s">
        <v>137</v>
      </c>
      <c r="G724" s="2" t="s">
        <v>138</v>
      </c>
      <c r="H724" s="3" t="s">
        <v>1611</v>
      </c>
      <c r="I724" s="3" t="s">
        <v>1612</v>
      </c>
      <c r="J724" t="s">
        <v>1672</v>
      </c>
      <c r="K724" t="str">
        <f t="shared" si="108"/>
        <v>A</v>
      </c>
      <c r="L724" s="60"/>
      <c r="M724" s="14"/>
      <c r="N724" s="60" t="s">
        <v>1036</v>
      </c>
      <c r="O724" s="14" t="s">
        <v>2459</v>
      </c>
      <c r="P724" s="60"/>
      <c r="Q724" s="14"/>
      <c r="R724" s="60"/>
      <c r="S724" s="14"/>
      <c r="T724" s="62"/>
      <c r="U724" s="63"/>
      <c r="V724" s="60"/>
      <c r="W724" s="14"/>
      <c r="X724" s="60"/>
      <c r="Y724" s="14"/>
      <c r="AA724">
        <f t="shared" si="101"/>
      </c>
      <c r="AB724">
        <f t="shared" si="102"/>
      </c>
      <c r="AC724">
        <f t="shared" si="103"/>
      </c>
      <c r="AD724" t="str">
        <f t="shared" si="104"/>
        <v>8.4</v>
      </c>
      <c r="AE724">
        <f t="shared" si="105"/>
      </c>
      <c r="AF724">
        <f t="shared" si="106"/>
      </c>
      <c r="AG724" t="str">
        <f t="shared" si="107"/>
        <v>8.4</v>
      </c>
    </row>
    <row r="725" spans="1:33" ht="38.25">
      <c r="A725">
        <v>723</v>
      </c>
      <c r="B725" t="str">
        <f t="shared" si="100"/>
        <v>8</v>
      </c>
      <c r="C725" s="1" t="s">
        <v>2446</v>
      </c>
      <c r="D725" s="1" t="s">
        <v>1689</v>
      </c>
      <c r="E725" s="1" t="s">
        <v>1128</v>
      </c>
      <c r="F725" s="2" t="s">
        <v>137</v>
      </c>
      <c r="G725" s="2" t="s">
        <v>138</v>
      </c>
      <c r="H725" s="3" t="s">
        <v>1613</v>
      </c>
      <c r="I725" s="3" t="s">
        <v>1614</v>
      </c>
      <c r="J725" t="s">
        <v>1672</v>
      </c>
      <c r="K725" t="str">
        <f t="shared" si="108"/>
        <v>A</v>
      </c>
      <c r="L725" s="60"/>
      <c r="M725" s="14"/>
      <c r="N725" s="60" t="s">
        <v>1036</v>
      </c>
      <c r="O725" s="14" t="s">
        <v>2459</v>
      </c>
      <c r="P725" s="60"/>
      <c r="Q725" s="14"/>
      <c r="R725" s="60"/>
      <c r="S725" s="14"/>
      <c r="T725" s="62"/>
      <c r="U725" s="63"/>
      <c r="V725" s="60"/>
      <c r="W725" s="14"/>
      <c r="X725" s="60"/>
      <c r="Y725" s="14"/>
      <c r="AA725">
        <f t="shared" si="101"/>
      </c>
      <c r="AB725">
        <f t="shared" si="102"/>
      </c>
      <c r="AC725">
        <f t="shared" si="103"/>
      </c>
      <c r="AD725" t="str">
        <f t="shared" si="104"/>
        <v>8.4</v>
      </c>
      <c r="AE725">
        <f t="shared" si="105"/>
      </c>
      <c r="AF725">
        <f t="shared" si="106"/>
      </c>
      <c r="AG725" t="str">
        <f t="shared" si="107"/>
        <v>8.4</v>
      </c>
    </row>
    <row r="726" spans="1:33" ht="51">
      <c r="A726">
        <v>724</v>
      </c>
      <c r="B726" t="str">
        <f t="shared" si="100"/>
        <v>8</v>
      </c>
      <c r="C726" s="1" t="s">
        <v>2446</v>
      </c>
      <c r="D726" s="1" t="s">
        <v>1689</v>
      </c>
      <c r="E726" s="1" t="s">
        <v>1128</v>
      </c>
      <c r="F726" s="2" t="s">
        <v>142</v>
      </c>
      <c r="G726" s="2" t="s">
        <v>143</v>
      </c>
      <c r="H726" s="3" t="s">
        <v>1615</v>
      </c>
      <c r="I726" s="3" t="s">
        <v>1616</v>
      </c>
      <c r="J726" t="s">
        <v>1672</v>
      </c>
      <c r="K726" t="str">
        <f t="shared" si="108"/>
        <v>A</v>
      </c>
      <c r="L726" s="60"/>
      <c r="M726" s="14"/>
      <c r="N726" s="60"/>
      <c r="P726" s="60"/>
      <c r="Q726" s="14"/>
      <c r="R726" s="60" t="s">
        <v>1036</v>
      </c>
      <c r="S726" s="14" t="s">
        <v>62</v>
      </c>
      <c r="T726" s="62"/>
      <c r="U726" s="63"/>
      <c r="V726" s="60"/>
      <c r="X726" s="60"/>
      <c r="AA726">
        <f t="shared" si="101"/>
      </c>
      <c r="AB726">
        <f t="shared" si="102"/>
      </c>
      <c r="AC726" t="str">
        <f t="shared" si="103"/>
        <v>8.4</v>
      </c>
      <c r="AD726">
        <f t="shared" si="104"/>
      </c>
      <c r="AE726">
        <f t="shared" si="105"/>
      </c>
      <c r="AF726">
        <f t="shared" si="106"/>
      </c>
      <c r="AG726">
        <f t="shared" si="107"/>
      </c>
    </row>
    <row r="727" spans="1:33" ht="76.5">
      <c r="A727">
        <v>725</v>
      </c>
      <c r="B727" t="str">
        <f t="shared" si="100"/>
        <v>8</v>
      </c>
      <c r="C727" s="1" t="s">
        <v>2446</v>
      </c>
      <c r="D727" s="1" t="s">
        <v>1689</v>
      </c>
      <c r="E727" s="1" t="s">
        <v>1128</v>
      </c>
      <c r="F727" s="2" t="s">
        <v>142</v>
      </c>
      <c r="G727" s="2" t="s">
        <v>143</v>
      </c>
      <c r="H727" s="3" t="s">
        <v>1617</v>
      </c>
      <c r="I727" s="3" t="s">
        <v>1618</v>
      </c>
      <c r="J727" t="s">
        <v>1672</v>
      </c>
      <c r="K727" t="str">
        <f t="shared" si="108"/>
        <v>A</v>
      </c>
      <c r="L727" s="60"/>
      <c r="M727" s="14"/>
      <c r="N727" s="60"/>
      <c r="P727" s="60"/>
      <c r="Q727" s="14"/>
      <c r="R727" s="60" t="s">
        <v>1036</v>
      </c>
      <c r="S727" s="14" t="s">
        <v>62</v>
      </c>
      <c r="T727" s="62"/>
      <c r="U727" s="63"/>
      <c r="V727" s="60"/>
      <c r="X727" s="60"/>
      <c r="AA727">
        <f t="shared" si="101"/>
      </c>
      <c r="AB727">
        <f t="shared" si="102"/>
      </c>
      <c r="AC727" t="str">
        <f t="shared" si="103"/>
        <v>8.4</v>
      </c>
      <c r="AD727">
        <f t="shared" si="104"/>
      </c>
      <c r="AE727">
        <f t="shared" si="105"/>
      </c>
      <c r="AF727">
        <f t="shared" si="106"/>
      </c>
      <c r="AG727">
        <f t="shared" si="107"/>
      </c>
    </row>
    <row r="728" spans="1:33" ht="102">
      <c r="A728">
        <v>726</v>
      </c>
      <c r="B728" t="str">
        <f t="shared" si="100"/>
        <v>8</v>
      </c>
      <c r="C728" s="1" t="s">
        <v>2446</v>
      </c>
      <c r="D728" s="1" t="s">
        <v>355</v>
      </c>
      <c r="E728" s="1" t="s">
        <v>355</v>
      </c>
      <c r="F728" s="2" t="s">
        <v>142</v>
      </c>
      <c r="G728" s="2" t="s">
        <v>143</v>
      </c>
      <c r="H728" s="3" t="s">
        <v>2233</v>
      </c>
      <c r="I728" s="3" t="s">
        <v>2234</v>
      </c>
      <c r="J728" t="s">
        <v>1672</v>
      </c>
      <c r="K728" t="str">
        <f t="shared" si="108"/>
        <v>A</v>
      </c>
      <c r="L728" s="60"/>
      <c r="M728" s="14"/>
      <c r="N728" s="60"/>
      <c r="P728" s="60"/>
      <c r="Q728" s="14"/>
      <c r="R728" s="60" t="s">
        <v>1036</v>
      </c>
      <c r="S728" s="14" t="s">
        <v>62</v>
      </c>
      <c r="T728" s="62"/>
      <c r="U728" s="63"/>
      <c r="V728" s="60"/>
      <c r="X728" s="60"/>
      <c r="AA728">
        <f t="shared" si="101"/>
      </c>
      <c r="AB728">
        <f t="shared" si="102"/>
      </c>
      <c r="AC728" t="str">
        <f t="shared" si="103"/>
        <v>8.4</v>
      </c>
      <c r="AD728">
        <f t="shared" si="104"/>
      </c>
      <c r="AE728">
        <f t="shared" si="105"/>
      </c>
      <c r="AF728">
        <f t="shared" si="106"/>
      </c>
      <c r="AG728">
        <f t="shared" si="107"/>
      </c>
    </row>
    <row r="729" spans="1:33" ht="102">
      <c r="A729">
        <v>727</v>
      </c>
      <c r="B729" t="str">
        <f t="shared" si="100"/>
        <v>8</v>
      </c>
      <c r="C729" s="1" t="s">
        <v>2446</v>
      </c>
      <c r="D729" s="1" t="s">
        <v>1063</v>
      </c>
      <c r="E729" s="1" t="s">
        <v>1063</v>
      </c>
      <c r="F729" s="2" t="s">
        <v>137</v>
      </c>
      <c r="G729" s="2" t="s">
        <v>138</v>
      </c>
      <c r="H729" s="3" t="s">
        <v>2235</v>
      </c>
      <c r="I729" s="3" t="s">
        <v>2236</v>
      </c>
      <c r="J729" t="s">
        <v>1672</v>
      </c>
      <c r="K729" t="str">
        <f t="shared" si="108"/>
        <v>A</v>
      </c>
      <c r="L729" s="60"/>
      <c r="M729" s="14"/>
      <c r="N729" s="60" t="s">
        <v>1036</v>
      </c>
      <c r="O729" s="14" t="s">
        <v>2459</v>
      </c>
      <c r="P729" s="60"/>
      <c r="Q729" s="14"/>
      <c r="R729" s="60"/>
      <c r="S729" s="14"/>
      <c r="T729" s="62"/>
      <c r="U729" s="63"/>
      <c r="V729" s="60"/>
      <c r="W729" s="14"/>
      <c r="X729" s="60"/>
      <c r="Y729" s="14"/>
      <c r="AA729">
        <f t="shared" si="101"/>
      </c>
      <c r="AB729">
        <f t="shared" si="102"/>
      </c>
      <c r="AC729">
        <f t="shared" si="103"/>
      </c>
      <c r="AD729" t="str">
        <f t="shared" si="104"/>
        <v>8.4</v>
      </c>
      <c r="AE729">
        <f t="shared" si="105"/>
      </c>
      <c r="AF729">
        <f t="shared" si="106"/>
      </c>
      <c r="AG729" t="str">
        <f t="shared" si="107"/>
        <v>8.4</v>
      </c>
    </row>
    <row r="730" spans="1:33" ht="38.25">
      <c r="A730">
        <v>728</v>
      </c>
      <c r="B730" t="str">
        <f t="shared" si="100"/>
        <v>8</v>
      </c>
      <c r="C730" s="1" t="s">
        <v>2446</v>
      </c>
      <c r="D730" s="1" t="s">
        <v>361</v>
      </c>
      <c r="E730" s="1" t="s">
        <v>361</v>
      </c>
      <c r="F730" s="2" t="s">
        <v>137</v>
      </c>
      <c r="G730" s="2" t="s">
        <v>138</v>
      </c>
      <c r="H730" s="3" t="s">
        <v>2237</v>
      </c>
      <c r="I730" s="3" t="s">
        <v>2238</v>
      </c>
      <c r="J730" t="s">
        <v>1672</v>
      </c>
      <c r="K730" t="str">
        <f t="shared" si="108"/>
        <v>A</v>
      </c>
      <c r="L730" s="60"/>
      <c r="M730" s="14"/>
      <c r="N730" s="60" t="s">
        <v>1036</v>
      </c>
      <c r="O730" s="14" t="s">
        <v>2459</v>
      </c>
      <c r="P730" s="60"/>
      <c r="Q730" s="14"/>
      <c r="R730" s="60"/>
      <c r="S730" s="14"/>
      <c r="T730" s="62"/>
      <c r="U730" s="63"/>
      <c r="V730" s="60"/>
      <c r="W730" s="14"/>
      <c r="X730" s="60"/>
      <c r="Y730" s="14"/>
      <c r="AA730">
        <f t="shared" si="101"/>
      </c>
      <c r="AB730">
        <f t="shared" si="102"/>
      </c>
      <c r="AC730">
        <f t="shared" si="103"/>
      </c>
      <c r="AD730" t="str">
        <f t="shared" si="104"/>
        <v>8.4</v>
      </c>
      <c r="AE730">
        <f t="shared" si="105"/>
      </c>
      <c r="AF730">
        <f t="shared" si="106"/>
      </c>
      <c r="AG730" t="str">
        <f t="shared" si="107"/>
        <v>8.4</v>
      </c>
    </row>
    <row r="731" spans="1:33" ht="102">
      <c r="A731">
        <v>729</v>
      </c>
      <c r="B731" t="str">
        <f t="shared" si="100"/>
        <v>8</v>
      </c>
      <c r="C731" s="1" t="s">
        <v>2446</v>
      </c>
      <c r="D731" s="1" t="s">
        <v>1199</v>
      </c>
      <c r="E731" s="1" t="s">
        <v>1199</v>
      </c>
      <c r="F731" s="2" t="s">
        <v>142</v>
      </c>
      <c r="G731" s="2" t="s">
        <v>143</v>
      </c>
      <c r="H731" s="3" t="s">
        <v>2239</v>
      </c>
      <c r="I731" s="3" t="s">
        <v>2240</v>
      </c>
      <c r="J731" t="s">
        <v>1672</v>
      </c>
      <c r="K731" t="str">
        <f t="shared" si="108"/>
        <v>A</v>
      </c>
      <c r="L731" s="60"/>
      <c r="M731" s="14"/>
      <c r="N731" s="60"/>
      <c r="P731" s="60"/>
      <c r="Q731" s="14"/>
      <c r="R731" s="60" t="s">
        <v>1036</v>
      </c>
      <c r="S731" s="14" t="s">
        <v>2492</v>
      </c>
      <c r="T731" s="62"/>
      <c r="U731" s="63"/>
      <c r="V731" s="60"/>
      <c r="X731" s="60"/>
      <c r="AA731">
        <f t="shared" si="101"/>
      </c>
      <c r="AB731">
        <f t="shared" si="102"/>
      </c>
      <c r="AC731" t="str">
        <f t="shared" si="103"/>
        <v>8.4</v>
      </c>
      <c r="AD731">
        <f t="shared" si="104"/>
      </c>
      <c r="AE731">
        <f t="shared" si="105"/>
      </c>
      <c r="AF731">
        <f t="shared" si="106"/>
      </c>
      <c r="AG731">
        <f t="shared" si="107"/>
      </c>
    </row>
    <row r="732" spans="1:33" ht="76.5">
      <c r="A732">
        <v>730</v>
      </c>
      <c r="B732" t="str">
        <f t="shared" si="100"/>
        <v>8</v>
      </c>
      <c r="C732" s="1" t="s">
        <v>2446</v>
      </c>
      <c r="D732" s="1" t="s">
        <v>1207</v>
      </c>
      <c r="E732" s="1" t="s">
        <v>1207</v>
      </c>
      <c r="F732" s="2" t="s">
        <v>142</v>
      </c>
      <c r="G732" s="2" t="s">
        <v>143</v>
      </c>
      <c r="H732" s="3" t="s">
        <v>2241</v>
      </c>
      <c r="I732" s="3" t="s">
        <v>2242</v>
      </c>
      <c r="J732" t="s">
        <v>1672</v>
      </c>
      <c r="K732" t="str">
        <f t="shared" si="108"/>
        <v>A</v>
      </c>
      <c r="L732" s="60"/>
      <c r="M732" s="14"/>
      <c r="N732" s="60"/>
      <c r="P732" s="60"/>
      <c r="Q732" s="14"/>
      <c r="R732" s="60"/>
      <c r="T732" s="62"/>
      <c r="U732" s="63"/>
      <c r="V732" s="60" t="s">
        <v>1036</v>
      </c>
      <c r="W732" t="s">
        <v>2526</v>
      </c>
      <c r="X732" s="60"/>
      <c r="AA732">
        <f t="shared" si="101"/>
      </c>
      <c r="AB732">
        <f t="shared" si="102"/>
      </c>
      <c r="AC732" t="str">
        <f t="shared" si="103"/>
        <v>8.4</v>
      </c>
      <c r="AD732">
        <f t="shared" si="104"/>
      </c>
      <c r="AE732">
        <f t="shared" si="105"/>
      </c>
      <c r="AF732">
        <f t="shared" si="106"/>
      </c>
      <c r="AG732">
        <f t="shared" si="107"/>
      </c>
    </row>
    <row r="733" spans="1:33" ht="102">
      <c r="A733">
        <v>731</v>
      </c>
      <c r="B733" t="str">
        <f t="shared" si="100"/>
        <v>8</v>
      </c>
      <c r="C733" s="1" t="s">
        <v>2446</v>
      </c>
      <c r="D733" s="1" t="s">
        <v>1893</v>
      </c>
      <c r="E733" s="1" t="s">
        <v>1893</v>
      </c>
      <c r="F733" s="2" t="s">
        <v>142</v>
      </c>
      <c r="G733" s="2" t="s">
        <v>143</v>
      </c>
      <c r="H733" s="3" t="s">
        <v>2243</v>
      </c>
      <c r="I733" s="3" t="s">
        <v>2244</v>
      </c>
      <c r="J733" t="s">
        <v>1672</v>
      </c>
      <c r="K733" t="str">
        <f t="shared" si="108"/>
        <v>A</v>
      </c>
      <c r="L733" s="60"/>
      <c r="M733" s="14"/>
      <c r="N733" s="60"/>
      <c r="P733" s="60"/>
      <c r="Q733" s="14"/>
      <c r="R733" s="60"/>
      <c r="T733" s="62"/>
      <c r="U733" s="63"/>
      <c r="V733" s="60" t="s">
        <v>1036</v>
      </c>
      <c r="W733" t="s">
        <v>2527</v>
      </c>
      <c r="X733" s="60"/>
      <c r="AA733">
        <f t="shared" si="101"/>
      </c>
      <c r="AB733">
        <f t="shared" si="102"/>
      </c>
      <c r="AC733" t="str">
        <f t="shared" si="103"/>
        <v>8.4</v>
      </c>
      <c r="AD733">
        <f t="shared" si="104"/>
      </c>
      <c r="AE733">
        <f t="shared" si="105"/>
      </c>
      <c r="AF733">
        <f t="shared" si="106"/>
      </c>
      <c r="AG733">
        <f t="shared" si="107"/>
      </c>
    </row>
    <row r="734" spans="1:33" ht="38.25">
      <c r="A734">
        <v>732</v>
      </c>
      <c r="B734" t="str">
        <f t="shared" si="100"/>
        <v>8</v>
      </c>
      <c r="C734" s="1" t="s">
        <v>429</v>
      </c>
      <c r="D734" s="1" t="s">
        <v>2328</v>
      </c>
      <c r="E734" s="1" t="s">
        <v>372</v>
      </c>
      <c r="F734" s="2" t="s">
        <v>142</v>
      </c>
      <c r="G734" s="2" t="s">
        <v>143</v>
      </c>
      <c r="H734" s="3" t="s">
        <v>2245</v>
      </c>
      <c r="I734" s="3" t="s">
        <v>2246</v>
      </c>
      <c r="J734" t="s">
        <v>1672</v>
      </c>
      <c r="K734" t="str">
        <f t="shared" si="108"/>
        <v>A</v>
      </c>
      <c r="L734" s="60"/>
      <c r="M734" s="14"/>
      <c r="N734" s="60"/>
      <c r="P734" s="60" t="s">
        <v>1036</v>
      </c>
      <c r="Q734" s="14" t="s">
        <v>200</v>
      </c>
      <c r="R734" s="60"/>
      <c r="T734" s="62"/>
      <c r="U734" s="63"/>
      <c r="V734" s="60"/>
      <c r="X734" s="60"/>
      <c r="AA734">
        <f t="shared" si="101"/>
      </c>
      <c r="AB734">
        <f t="shared" si="102"/>
      </c>
      <c r="AC734" t="str">
        <f t="shared" si="103"/>
        <v>8.5</v>
      </c>
      <c r="AD734">
        <f t="shared" si="104"/>
      </c>
      <c r="AE734">
        <f t="shared" si="105"/>
      </c>
      <c r="AF734">
        <f t="shared" si="106"/>
      </c>
      <c r="AG734">
        <f t="shared" si="107"/>
      </c>
    </row>
    <row r="735" spans="1:33" ht="89.25">
      <c r="A735">
        <v>733</v>
      </c>
      <c r="B735" t="str">
        <f t="shared" si="100"/>
        <v>8</v>
      </c>
      <c r="C735" s="1" t="s">
        <v>429</v>
      </c>
      <c r="D735" s="1" t="s">
        <v>559</v>
      </c>
      <c r="E735" s="1" t="s">
        <v>1005</v>
      </c>
      <c r="F735" s="2" t="s">
        <v>142</v>
      </c>
      <c r="G735" s="2" t="s">
        <v>143</v>
      </c>
      <c r="H735" s="3" t="s">
        <v>2247</v>
      </c>
      <c r="I735" s="3" t="s">
        <v>2248</v>
      </c>
      <c r="J735" t="s">
        <v>1672</v>
      </c>
      <c r="K735" t="str">
        <f t="shared" si="108"/>
        <v>A</v>
      </c>
      <c r="L735" s="60"/>
      <c r="M735" s="14"/>
      <c r="N735" s="60"/>
      <c r="P735" s="60" t="s">
        <v>1036</v>
      </c>
      <c r="Q735" s="14" t="s">
        <v>2520</v>
      </c>
      <c r="R735" s="60"/>
      <c r="T735" s="62"/>
      <c r="U735" s="63"/>
      <c r="V735" s="60"/>
      <c r="X735" s="60"/>
      <c r="AA735">
        <f t="shared" si="101"/>
      </c>
      <c r="AB735">
        <f t="shared" si="102"/>
      </c>
      <c r="AC735" t="str">
        <f t="shared" si="103"/>
        <v>8.5</v>
      </c>
      <c r="AD735">
        <f t="shared" si="104"/>
      </c>
      <c r="AE735">
        <f t="shared" si="105"/>
      </c>
      <c r="AF735">
        <f t="shared" si="106"/>
      </c>
      <c r="AG735">
        <f t="shared" si="107"/>
      </c>
    </row>
    <row r="736" spans="1:33" ht="89.25">
      <c r="A736">
        <v>734</v>
      </c>
      <c r="B736" t="str">
        <f t="shared" si="100"/>
        <v>8</v>
      </c>
      <c r="C736" s="1" t="s">
        <v>429</v>
      </c>
      <c r="D736" s="1" t="s">
        <v>559</v>
      </c>
      <c r="E736" s="1" t="s">
        <v>1005</v>
      </c>
      <c r="F736" s="2" t="s">
        <v>142</v>
      </c>
      <c r="G736" s="2" t="s">
        <v>143</v>
      </c>
      <c r="H736" s="3" t="s">
        <v>2249</v>
      </c>
      <c r="I736" s="3" t="s">
        <v>2250</v>
      </c>
      <c r="J736" t="s">
        <v>1672</v>
      </c>
      <c r="K736" t="str">
        <f t="shared" si="108"/>
        <v>A</v>
      </c>
      <c r="L736" s="60"/>
      <c r="M736" s="14"/>
      <c r="N736" s="60"/>
      <c r="P736" s="60" t="s">
        <v>1036</v>
      </c>
      <c r="Q736" s="14" t="s">
        <v>2520</v>
      </c>
      <c r="R736" s="60"/>
      <c r="T736" s="62"/>
      <c r="U736" s="63"/>
      <c r="V736" s="60"/>
      <c r="X736" s="60"/>
      <c r="AA736">
        <f t="shared" si="101"/>
      </c>
      <c r="AB736">
        <f t="shared" si="102"/>
      </c>
      <c r="AC736" t="str">
        <f t="shared" si="103"/>
        <v>8.5</v>
      </c>
      <c r="AD736">
        <f t="shared" si="104"/>
      </c>
      <c r="AE736">
        <f t="shared" si="105"/>
      </c>
      <c r="AF736">
        <f t="shared" si="106"/>
      </c>
      <c r="AG736">
        <f t="shared" si="107"/>
      </c>
    </row>
    <row r="737" spans="1:33" ht="63.75">
      <c r="A737">
        <v>735</v>
      </c>
      <c r="B737" t="str">
        <f t="shared" si="100"/>
        <v>8</v>
      </c>
      <c r="C737" s="1" t="s">
        <v>429</v>
      </c>
      <c r="D737" s="1" t="s">
        <v>559</v>
      </c>
      <c r="E737" s="1" t="s">
        <v>1005</v>
      </c>
      <c r="F737" s="2" t="s">
        <v>142</v>
      </c>
      <c r="G737" s="2" t="s">
        <v>143</v>
      </c>
      <c r="H737" s="3" t="s">
        <v>2251</v>
      </c>
      <c r="I737" s="3" t="s">
        <v>2252</v>
      </c>
      <c r="J737" t="s">
        <v>1672</v>
      </c>
      <c r="K737" t="str">
        <f t="shared" si="108"/>
        <v>R</v>
      </c>
      <c r="L737" s="60"/>
      <c r="M737" s="14"/>
      <c r="N737" s="60"/>
      <c r="P737" s="60" t="s">
        <v>2469</v>
      </c>
      <c r="Q737" s="14" t="s">
        <v>3</v>
      </c>
      <c r="R737" s="60"/>
      <c r="T737" s="62"/>
      <c r="U737" s="63"/>
      <c r="V737" s="60"/>
      <c r="X737" s="60"/>
      <c r="AA737">
        <f t="shared" si="101"/>
      </c>
      <c r="AB737" t="str">
        <f t="shared" si="102"/>
        <v>8.5</v>
      </c>
      <c r="AC737">
        <f t="shared" si="103"/>
      </c>
      <c r="AD737">
        <f t="shared" si="104"/>
      </c>
      <c r="AE737">
        <f t="shared" si="105"/>
      </c>
      <c r="AF737">
        <f t="shared" si="106"/>
      </c>
      <c r="AG737">
        <f t="shared" si="107"/>
      </c>
    </row>
    <row r="738" spans="1:33" ht="63.75">
      <c r="A738">
        <v>736</v>
      </c>
      <c r="B738" t="str">
        <f t="shared" si="100"/>
        <v>8</v>
      </c>
      <c r="C738" s="1" t="s">
        <v>429</v>
      </c>
      <c r="D738" s="1" t="s">
        <v>1896</v>
      </c>
      <c r="E738" s="1" t="s">
        <v>1896</v>
      </c>
      <c r="F738" s="2" t="s">
        <v>142</v>
      </c>
      <c r="G738" s="2" t="s">
        <v>143</v>
      </c>
      <c r="H738" s="3" t="s">
        <v>2253</v>
      </c>
      <c r="I738" s="3" t="s">
        <v>1663</v>
      </c>
      <c r="J738" t="s">
        <v>1672</v>
      </c>
      <c r="K738" t="str">
        <f t="shared" si="108"/>
        <v>A</v>
      </c>
      <c r="L738" s="60"/>
      <c r="M738" s="14"/>
      <c r="N738" s="60"/>
      <c r="P738" s="60" t="s">
        <v>1036</v>
      </c>
      <c r="Q738" s="14" t="s">
        <v>2472</v>
      </c>
      <c r="R738" s="60"/>
      <c r="T738" s="62"/>
      <c r="U738" s="63"/>
      <c r="V738" s="60"/>
      <c r="X738" s="60"/>
      <c r="AA738">
        <f t="shared" si="101"/>
      </c>
      <c r="AB738">
        <f t="shared" si="102"/>
      </c>
      <c r="AC738" t="str">
        <f t="shared" si="103"/>
        <v>8.5</v>
      </c>
      <c r="AD738">
        <f t="shared" si="104"/>
      </c>
      <c r="AE738">
        <f t="shared" si="105"/>
      </c>
      <c r="AF738">
        <f t="shared" si="106"/>
      </c>
      <c r="AG738">
        <f t="shared" si="107"/>
      </c>
    </row>
    <row r="739" spans="1:33" ht="51">
      <c r="A739">
        <v>737</v>
      </c>
      <c r="B739" t="str">
        <f t="shared" si="100"/>
        <v>8</v>
      </c>
      <c r="C739" s="1" t="s">
        <v>429</v>
      </c>
      <c r="D739" s="1" t="s">
        <v>1896</v>
      </c>
      <c r="E739" s="1" t="s">
        <v>1896</v>
      </c>
      <c r="F739" s="2" t="s">
        <v>137</v>
      </c>
      <c r="G739" s="2" t="s">
        <v>138</v>
      </c>
      <c r="H739" s="3" t="s">
        <v>1664</v>
      </c>
      <c r="I739" s="3" t="s">
        <v>1665</v>
      </c>
      <c r="J739" t="s">
        <v>1672</v>
      </c>
      <c r="K739" t="str">
        <f t="shared" si="108"/>
        <v>A</v>
      </c>
      <c r="L739" s="60"/>
      <c r="M739" s="14"/>
      <c r="N739" s="60" t="s">
        <v>1036</v>
      </c>
      <c r="O739" s="14" t="s">
        <v>2459</v>
      </c>
      <c r="P739" s="60"/>
      <c r="Q739" s="14"/>
      <c r="R739" s="60"/>
      <c r="T739" s="62"/>
      <c r="U739" s="63"/>
      <c r="V739" s="60"/>
      <c r="W739" s="14"/>
      <c r="X739" s="60"/>
      <c r="Y739" s="14"/>
      <c r="AA739">
        <f t="shared" si="101"/>
      </c>
      <c r="AB739">
        <f t="shared" si="102"/>
      </c>
      <c r="AC739">
        <f t="shared" si="103"/>
      </c>
      <c r="AD739" t="str">
        <f t="shared" si="104"/>
        <v>8.5</v>
      </c>
      <c r="AE739">
        <f t="shared" si="105"/>
      </c>
      <c r="AF739">
        <f t="shared" si="106"/>
      </c>
      <c r="AG739" t="str">
        <f t="shared" si="107"/>
        <v>8.5</v>
      </c>
    </row>
    <row r="740" spans="1:33" ht="38.25">
      <c r="A740">
        <v>738</v>
      </c>
      <c r="B740" t="str">
        <f t="shared" si="100"/>
        <v>8</v>
      </c>
      <c r="C740" s="1" t="s">
        <v>429</v>
      </c>
      <c r="D740" s="1" t="s">
        <v>1793</v>
      </c>
      <c r="E740" s="1" t="s">
        <v>1793</v>
      </c>
      <c r="F740" s="2" t="s">
        <v>137</v>
      </c>
      <c r="G740" s="2" t="s">
        <v>138</v>
      </c>
      <c r="H740" s="3" t="s">
        <v>1666</v>
      </c>
      <c r="I740" s="3" t="s">
        <v>1667</v>
      </c>
      <c r="J740" t="s">
        <v>1672</v>
      </c>
      <c r="K740" t="str">
        <f t="shared" si="108"/>
        <v>A</v>
      </c>
      <c r="L740" s="60"/>
      <c r="M740" s="14"/>
      <c r="N740" s="60" t="s">
        <v>1036</v>
      </c>
      <c r="O740" s="14" t="s">
        <v>2459</v>
      </c>
      <c r="P740" s="60"/>
      <c r="Q740" s="14"/>
      <c r="R740" s="60"/>
      <c r="T740" s="62"/>
      <c r="U740" s="63"/>
      <c r="V740" s="60"/>
      <c r="W740" s="14"/>
      <c r="X740" s="60"/>
      <c r="Y740" s="14"/>
      <c r="AA740">
        <f t="shared" si="101"/>
      </c>
      <c r="AB740">
        <f t="shared" si="102"/>
      </c>
      <c r="AC740">
        <f t="shared" si="103"/>
      </c>
      <c r="AD740" t="str">
        <f t="shared" si="104"/>
        <v>8.5</v>
      </c>
      <c r="AE740">
        <f t="shared" si="105"/>
      </c>
      <c r="AF740">
        <f t="shared" si="106"/>
      </c>
      <c r="AG740" t="str">
        <f t="shared" si="107"/>
        <v>8.5</v>
      </c>
    </row>
    <row r="741" spans="1:33" ht="25.5">
      <c r="A741">
        <v>739</v>
      </c>
      <c r="B741" t="str">
        <f t="shared" si="100"/>
        <v>8</v>
      </c>
      <c r="C741" s="1" t="s">
        <v>429</v>
      </c>
      <c r="D741" s="1" t="s">
        <v>1668</v>
      </c>
      <c r="E741" s="1" t="s">
        <v>1668</v>
      </c>
      <c r="F741" s="2" t="s">
        <v>137</v>
      </c>
      <c r="G741" s="2" t="s">
        <v>138</v>
      </c>
      <c r="H741" s="3" t="s">
        <v>1669</v>
      </c>
      <c r="I741" s="3" t="s">
        <v>1667</v>
      </c>
      <c r="J741" t="s">
        <v>1672</v>
      </c>
      <c r="K741" t="str">
        <f t="shared" si="108"/>
        <v>A</v>
      </c>
      <c r="L741" s="60"/>
      <c r="M741" s="14"/>
      <c r="N741" s="60" t="s">
        <v>1036</v>
      </c>
      <c r="O741" s="14" t="s">
        <v>2459</v>
      </c>
      <c r="P741" s="60"/>
      <c r="Q741" s="14"/>
      <c r="R741" s="60"/>
      <c r="T741" s="62"/>
      <c r="U741" s="63"/>
      <c r="V741" s="60"/>
      <c r="W741" s="14"/>
      <c r="X741" s="60"/>
      <c r="Y741" s="14"/>
      <c r="AA741">
        <f t="shared" si="101"/>
      </c>
      <c r="AB741">
        <f t="shared" si="102"/>
      </c>
      <c r="AC741">
        <f t="shared" si="103"/>
      </c>
      <c r="AD741" t="str">
        <f t="shared" si="104"/>
        <v>8.5</v>
      </c>
      <c r="AE741">
        <f t="shared" si="105"/>
      </c>
      <c r="AF741">
        <f t="shared" si="106"/>
      </c>
      <c r="AG741" t="str">
        <f t="shared" si="107"/>
        <v>8.5</v>
      </c>
    </row>
    <row r="742" spans="1:33" ht="63.75">
      <c r="A742">
        <v>740</v>
      </c>
      <c r="B742" t="str">
        <f t="shared" si="100"/>
        <v>8</v>
      </c>
      <c r="C742" s="1" t="s">
        <v>429</v>
      </c>
      <c r="D742" s="1" t="s">
        <v>1702</v>
      </c>
      <c r="E742" s="1" t="s">
        <v>1702</v>
      </c>
      <c r="F742" s="2" t="s">
        <v>142</v>
      </c>
      <c r="G742" s="2" t="s">
        <v>143</v>
      </c>
      <c r="H742" s="3" t="s">
        <v>1670</v>
      </c>
      <c r="I742" s="3" t="s">
        <v>1663</v>
      </c>
      <c r="J742" t="s">
        <v>1672</v>
      </c>
      <c r="K742" t="str">
        <f t="shared" si="108"/>
        <v>A</v>
      </c>
      <c r="L742" s="60"/>
      <c r="M742" s="14"/>
      <c r="N742" s="60"/>
      <c r="P742" s="60" t="s">
        <v>1036</v>
      </c>
      <c r="Q742" s="14" t="s">
        <v>2472</v>
      </c>
      <c r="R742" s="60"/>
      <c r="T742" s="62"/>
      <c r="U742" s="63"/>
      <c r="V742" s="60"/>
      <c r="X742" s="60"/>
      <c r="AA742">
        <f t="shared" si="101"/>
      </c>
      <c r="AB742">
        <f t="shared" si="102"/>
      </c>
      <c r="AC742" t="str">
        <f t="shared" si="103"/>
        <v>8.5</v>
      </c>
      <c r="AD742">
        <f t="shared" si="104"/>
      </c>
      <c r="AE742">
        <f t="shared" si="105"/>
      </c>
      <c r="AF742">
        <f t="shared" si="106"/>
      </c>
      <c r="AG742">
        <f t="shared" si="107"/>
      </c>
    </row>
    <row r="743" spans="1:33" ht="63.75">
      <c r="A743">
        <v>741</v>
      </c>
      <c r="B743" t="str">
        <f t="shared" si="100"/>
        <v>8</v>
      </c>
      <c r="C743" s="1" t="s">
        <v>429</v>
      </c>
      <c r="D743" s="1" t="s">
        <v>1702</v>
      </c>
      <c r="E743" s="1" t="s">
        <v>1702</v>
      </c>
      <c r="F743" s="2" t="s">
        <v>137</v>
      </c>
      <c r="G743" s="2" t="s">
        <v>138</v>
      </c>
      <c r="H743" s="3" t="s">
        <v>1671</v>
      </c>
      <c r="I743" s="3" t="s">
        <v>2238</v>
      </c>
      <c r="J743" t="s">
        <v>1672</v>
      </c>
      <c r="K743" t="str">
        <f t="shared" si="108"/>
        <v>R</v>
      </c>
      <c r="L743" s="60"/>
      <c r="M743" s="14"/>
      <c r="N743" s="60" t="s">
        <v>2469</v>
      </c>
      <c r="O743" s="14" t="s">
        <v>2536</v>
      </c>
      <c r="P743" s="60"/>
      <c r="Q743" s="14"/>
      <c r="R743" s="60"/>
      <c r="T743" s="62"/>
      <c r="U743" s="63"/>
      <c r="V743" s="60"/>
      <c r="W743" s="14"/>
      <c r="X743" s="60"/>
      <c r="Y743" s="14"/>
      <c r="AA743">
        <f t="shared" si="101"/>
      </c>
      <c r="AB743">
        <f t="shared" si="102"/>
      </c>
      <c r="AC743">
        <f t="shared" si="103"/>
      </c>
      <c r="AD743" t="str">
        <f t="shared" si="104"/>
        <v>8.5</v>
      </c>
      <c r="AE743">
        <f t="shared" si="105"/>
      </c>
      <c r="AF743" t="str">
        <f t="shared" si="106"/>
        <v>8.5</v>
      </c>
      <c r="AG743">
        <f t="shared" si="107"/>
      </c>
    </row>
    <row r="744" spans="1:33" ht="409.5">
      <c r="A744">
        <v>742</v>
      </c>
      <c r="B744" t="str">
        <f t="shared" si="100"/>
        <v>8</v>
      </c>
      <c r="C744" s="1" t="s">
        <v>428</v>
      </c>
      <c r="D744" s="4" t="s">
        <v>392</v>
      </c>
      <c r="E744" s="4" t="s">
        <v>162</v>
      </c>
      <c r="F744" s="5" t="s">
        <v>142</v>
      </c>
      <c r="G744" s="5" t="s">
        <v>143</v>
      </c>
      <c r="H744" s="3" t="s">
        <v>1673</v>
      </c>
      <c r="I744" s="3" t="s">
        <v>1674</v>
      </c>
      <c r="J744" t="s">
        <v>2363</v>
      </c>
      <c r="K744" t="str">
        <f t="shared" si="108"/>
        <v>R</v>
      </c>
      <c r="L744" s="60"/>
      <c r="M744" s="14"/>
      <c r="N744" s="60"/>
      <c r="P744" s="60"/>
      <c r="Q744" s="14"/>
      <c r="R744" s="60" t="s">
        <v>2469</v>
      </c>
      <c r="S744" s="14" t="s">
        <v>2342</v>
      </c>
      <c r="T744" s="62"/>
      <c r="U744" s="63"/>
      <c r="V744" s="60"/>
      <c r="X744" s="60"/>
      <c r="AA744">
        <f t="shared" si="101"/>
      </c>
      <c r="AB744" t="str">
        <f t="shared" si="102"/>
        <v>8.3.2</v>
      </c>
      <c r="AC744">
        <f t="shared" si="103"/>
      </c>
      <c r="AD744">
        <f t="shared" si="104"/>
      </c>
      <c r="AE744">
        <f t="shared" si="105"/>
      </c>
      <c r="AF744">
        <f t="shared" si="106"/>
      </c>
      <c r="AG744">
        <f t="shared" si="107"/>
      </c>
    </row>
    <row r="745" spans="1:33" ht="102">
      <c r="A745">
        <v>743</v>
      </c>
      <c r="B745" t="str">
        <f t="shared" si="100"/>
        <v>3</v>
      </c>
      <c r="C745" s="1" t="s">
        <v>1117</v>
      </c>
      <c r="D745" s="1" t="s">
        <v>1117</v>
      </c>
      <c r="E745" s="1" t="s">
        <v>1117</v>
      </c>
      <c r="F745" s="2" t="s">
        <v>142</v>
      </c>
      <c r="G745" s="2" t="s">
        <v>143</v>
      </c>
      <c r="H745" s="3" t="s">
        <v>1675</v>
      </c>
      <c r="I745" s="3" t="s">
        <v>1676</v>
      </c>
      <c r="J745" t="s">
        <v>2363</v>
      </c>
      <c r="K745" t="str">
        <f t="shared" si="108"/>
        <v>A</v>
      </c>
      <c r="L745" s="60" t="s">
        <v>1036</v>
      </c>
      <c r="M745" s="14" t="s">
        <v>81</v>
      </c>
      <c r="N745" s="60"/>
      <c r="P745" s="60"/>
      <c r="Q745" s="14"/>
      <c r="R745" s="60"/>
      <c r="T745" s="62"/>
      <c r="U745" s="63"/>
      <c r="V745" s="60"/>
      <c r="X745" s="60"/>
      <c r="AA745">
        <f t="shared" si="101"/>
      </c>
      <c r="AB745">
        <f t="shared" si="102"/>
      </c>
      <c r="AC745" t="str">
        <f t="shared" si="103"/>
        <v>3</v>
      </c>
      <c r="AD745">
        <f t="shared" si="104"/>
      </c>
      <c r="AE745">
        <f t="shared" si="105"/>
      </c>
      <c r="AF745">
        <f t="shared" si="106"/>
      </c>
      <c r="AG745">
        <f t="shared" si="107"/>
      </c>
    </row>
    <row r="746" spans="1:33" ht="267.75">
      <c r="A746">
        <v>744</v>
      </c>
      <c r="B746" t="str">
        <f t="shared" si="100"/>
        <v>5</v>
      </c>
      <c r="C746" s="1" t="s">
        <v>2368</v>
      </c>
      <c r="D746" s="1" t="s">
        <v>1918</v>
      </c>
      <c r="E746" s="1" t="s">
        <v>1918</v>
      </c>
      <c r="F746" s="2" t="s">
        <v>142</v>
      </c>
      <c r="G746" s="2" t="s">
        <v>143</v>
      </c>
      <c r="H746" s="3" t="s">
        <v>1717</v>
      </c>
      <c r="I746" s="3" t="s">
        <v>1718</v>
      </c>
      <c r="J746" t="s">
        <v>2363</v>
      </c>
      <c r="K746" t="str">
        <f t="shared" si="108"/>
        <v>R</v>
      </c>
      <c r="L746" s="60"/>
      <c r="M746" s="14"/>
      <c r="N746" s="60"/>
      <c r="P746" s="60" t="s">
        <v>2469</v>
      </c>
      <c r="Q746" s="14" t="s">
        <v>31</v>
      </c>
      <c r="R746" s="60"/>
      <c r="T746" s="62"/>
      <c r="U746" s="63"/>
      <c r="V746" s="60"/>
      <c r="X746" s="60"/>
      <c r="AA746">
        <f t="shared" si="101"/>
      </c>
      <c r="AB746" t="str">
        <f t="shared" si="102"/>
        <v>5</v>
      </c>
      <c r="AC746">
        <f t="shared" si="103"/>
      </c>
      <c r="AD746">
        <f t="shared" si="104"/>
      </c>
      <c r="AE746">
        <f t="shared" si="105"/>
      </c>
      <c r="AF746">
        <f t="shared" si="106"/>
      </c>
      <c r="AG746">
        <f t="shared" si="107"/>
      </c>
    </row>
    <row r="747" spans="1:33" ht="409.5">
      <c r="A747">
        <v>745</v>
      </c>
      <c r="B747" t="str">
        <f t="shared" si="100"/>
        <v>5</v>
      </c>
      <c r="C747" s="1" t="s">
        <v>2368</v>
      </c>
      <c r="D747" s="1" t="s">
        <v>1918</v>
      </c>
      <c r="E747" s="1" t="s">
        <v>1918</v>
      </c>
      <c r="F747" s="2" t="s">
        <v>142</v>
      </c>
      <c r="G747" s="2" t="s">
        <v>143</v>
      </c>
      <c r="H747" s="3" t="s">
        <v>1719</v>
      </c>
      <c r="I747" s="3" t="s">
        <v>2340</v>
      </c>
      <c r="J747" t="s">
        <v>2363</v>
      </c>
      <c r="K747" t="str">
        <f t="shared" si="108"/>
        <v>R</v>
      </c>
      <c r="L747" s="60"/>
      <c r="M747" s="14"/>
      <c r="N747" s="60"/>
      <c r="P747" s="60" t="s">
        <v>2469</v>
      </c>
      <c r="Q747" s="14" t="s">
        <v>2341</v>
      </c>
      <c r="R747" s="60"/>
      <c r="T747" s="62"/>
      <c r="U747" s="63"/>
      <c r="V747" s="60"/>
      <c r="X747" s="60"/>
      <c r="AA747">
        <f t="shared" si="101"/>
      </c>
      <c r="AB747" t="str">
        <f t="shared" si="102"/>
        <v>5</v>
      </c>
      <c r="AC747">
        <f t="shared" si="103"/>
      </c>
      <c r="AD747">
        <f t="shared" si="104"/>
      </c>
      <c r="AE747">
        <f t="shared" si="105"/>
      </c>
      <c r="AF747">
        <f t="shared" si="106"/>
      </c>
      <c r="AG747">
        <f t="shared" si="107"/>
      </c>
    </row>
    <row r="748" spans="1:33" ht="191.25">
      <c r="A748">
        <v>746</v>
      </c>
      <c r="B748" t="str">
        <f t="shared" si="100"/>
        <v>5</v>
      </c>
      <c r="C748" s="1" t="s">
        <v>1924</v>
      </c>
      <c r="D748" s="1" t="s">
        <v>2259</v>
      </c>
      <c r="E748" s="1" t="s">
        <v>1924</v>
      </c>
      <c r="F748" s="2" t="s">
        <v>142</v>
      </c>
      <c r="G748" s="2" t="s">
        <v>143</v>
      </c>
      <c r="H748" s="3" t="s">
        <v>2345</v>
      </c>
      <c r="I748" s="3" t="s">
        <v>2346</v>
      </c>
      <c r="J748" t="s">
        <v>2363</v>
      </c>
      <c r="K748" t="str">
        <f t="shared" si="108"/>
        <v>R</v>
      </c>
      <c r="L748" s="60"/>
      <c r="M748" s="14"/>
      <c r="N748" s="60"/>
      <c r="P748" s="60" t="s">
        <v>2469</v>
      </c>
      <c r="Q748" s="14" t="s">
        <v>32</v>
      </c>
      <c r="R748" s="60"/>
      <c r="T748" s="62"/>
      <c r="U748" s="63"/>
      <c r="V748" s="60"/>
      <c r="X748" s="60"/>
      <c r="AA748">
        <f t="shared" si="101"/>
      </c>
      <c r="AB748" t="str">
        <f t="shared" si="102"/>
        <v>5.9.2</v>
      </c>
      <c r="AC748">
        <f t="shared" si="103"/>
      </c>
      <c r="AD748">
        <f t="shared" si="104"/>
      </c>
      <c r="AE748">
        <f t="shared" si="105"/>
      </c>
      <c r="AF748">
        <f t="shared" si="106"/>
      </c>
      <c r="AG748">
        <f t="shared" si="107"/>
      </c>
    </row>
    <row r="749" spans="1:33" ht="242.25">
      <c r="A749">
        <v>747</v>
      </c>
      <c r="B749" t="str">
        <f t="shared" si="100"/>
        <v>5</v>
      </c>
      <c r="C749" s="1" t="s">
        <v>807</v>
      </c>
      <c r="D749" s="1" t="s">
        <v>2310</v>
      </c>
      <c r="E749" s="1" t="s">
        <v>2310</v>
      </c>
      <c r="F749" s="2" t="s">
        <v>142</v>
      </c>
      <c r="G749" s="2" t="s">
        <v>143</v>
      </c>
      <c r="H749" s="3" t="s">
        <v>2347</v>
      </c>
      <c r="I749" s="3" t="s">
        <v>2348</v>
      </c>
      <c r="J749" t="s">
        <v>2363</v>
      </c>
      <c r="K749" t="str">
        <f t="shared" si="108"/>
        <v>A</v>
      </c>
      <c r="L749" s="60"/>
      <c r="M749" s="14"/>
      <c r="N749" s="60"/>
      <c r="P749" s="60" t="s">
        <v>1036</v>
      </c>
      <c r="Q749" s="14" t="s">
        <v>33</v>
      </c>
      <c r="R749" s="60"/>
      <c r="T749" s="62"/>
      <c r="U749" s="63"/>
      <c r="V749" s="60"/>
      <c r="X749" s="60"/>
      <c r="AA749">
        <f t="shared" si="101"/>
      </c>
      <c r="AB749">
        <f t="shared" si="102"/>
      </c>
      <c r="AC749" t="str">
        <f t="shared" si="103"/>
        <v>5.9.3</v>
      </c>
      <c r="AD749">
        <f t="shared" si="104"/>
      </c>
      <c r="AE749">
        <f t="shared" si="105"/>
      </c>
      <c r="AF749">
        <f t="shared" si="106"/>
      </c>
      <c r="AG749">
        <f t="shared" si="107"/>
      </c>
    </row>
    <row r="750" spans="1:33" ht="204">
      <c r="A750">
        <v>748</v>
      </c>
      <c r="B750" t="str">
        <f t="shared" si="100"/>
        <v>8</v>
      </c>
      <c r="C750" s="1" t="s">
        <v>428</v>
      </c>
      <c r="D750" s="1" t="s">
        <v>392</v>
      </c>
      <c r="E750" s="1" t="s">
        <v>162</v>
      </c>
      <c r="F750" s="2" t="s">
        <v>142</v>
      </c>
      <c r="G750" s="2" t="s">
        <v>143</v>
      </c>
      <c r="H750" s="3" t="s">
        <v>2349</v>
      </c>
      <c r="I750" s="3" t="s">
        <v>2350</v>
      </c>
      <c r="J750" t="s">
        <v>2363</v>
      </c>
      <c r="K750" t="str">
        <f t="shared" si="108"/>
        <v>A</v>
      </c>
      <c r="L750" s="60"/>
      <c r="M750" s="14"/>
      <c r="N750" s="60" t="s">
        <v>1036</v>
      </c>
      <c r="O750" t="s">
        <v>2540</v>
      </c>
      <c r="P750" s="60"/>
      <c r="Q750" s="14"/>
      <c r="R750" s="60"/>
      <c r="T750" s="62"/>
      <c r="U750" s="63"/>
      <c r="V750" s="60"/>
      <c r="X750" s="60"/>
      <c r="AA750">
        <f t="shared" si="101"/>
      </c>
      <c r="AB750">
        <f t="shared" si="102"/>
      </c>
      <c r="AC750" t="str">
        <f t="shared" si="103"/>
        <v>8.3.2</v>
      </c>
      <c r="AD750">
        <f t="shared" si="104"/>
      </c>
      <c r="AE750">
        <f t="shared" si="105"/>
      </c>
      <c r="AF750">
        <f t="shared" si="106"/>
      </c>
      <c r="AG750">
        <f t="shared" si="107"/>
      </c>
    </row>
    <row r="751" spans="1:33" ht="242.25">
      <c r="A751">
        <v>749</v>
      </c>
      <c r="B751" t="str">
        <f t="shared" si="100"/>
        <v>8</v>
      </c>
      <c r="C751" s="1" t="s">
        <v>428</v>
      </c>
      <c r="D751" s="1" t="s">
        <v>392</v>
      </c>
      <c r="E751" s="1" t="s">
        <v>162</v>
      </c>
      <c r="F751" s="2" t="s">
        <v>142</v>
      </c>
      <c r="G751" s="2" t="s">
        <v>143</v>
      </c>
      <c r="H751" s="3" t="s">
        <v>2351</v>
      </c>
      <c r="I751" s="3" t="s">
        <v>2352</v>
      </c>
      <c r="J751" t="s">
        <v>2363</v>
      </c>
      <c r="K751" t="str">
        <f t="shared" si="108"/>
        <v>A</v>
      </c>
      <c r="L751" s="60"/>
      <c r="M751" s="14"/>
      <c r="N751" s="60" t="s">
        <v>1036</v>
      </c>
      <c r="O751" s="14" t="s">
        <v>2551</v>
      </c>
      <c r="P751" s="60"/>
      <c r="Q751" s="14"/>
      <c r="R751" s="60"/>
      <c r="T751" s="62"/>
      <c r="U751" s="63"/>
      <c r="V751" s="60"/>
      <c r="X751" s="60"/>
      <c r="AA751">
        <f t="shared" si="101"/>
      </c>
      <c r="AB751">
        <f t="shared" si="102"/>
      </c>
      <c r="AC751" t="str">
        <f t="shared" si="103"/>
        <v>8.3.2</v>
      </c>
      <c r="AD751">
        <f t="shared" si="104"/>
      </c>
      <c r="AE751">
        <f t="shared" si="105"/>
      </c>
      <c r="AF751">
        <f t="shared" si="106"/>
      </c>
      <c r="AG751">
        <f t="shared" si="107"/>
      </c>
    </row>
    <row r="752" spans="1:33" ht="165.75">
      <c r="A752">
        <v>750</v>
      </c>
      <c r="B752" t="str">
        <f t="shared" si="100"/>
        <v>8</v>
      </c>
      <c r="C752" s="1" t="s">
        <v>2446</v>
      </c>
      <c r="D752" s="1" t="s">
        <v>361</v>
      </c>
      <c r="E752" s="1" t="s">
        <v>361</v>
      </c>
      <c r="F752" s="2" t="s">
        <v>142</v>
      </c>
      <c r="G752" s="2" t="s">
        <v>143</v>
      </c>
      <c r="H752" s="3" t="s">
        <v>2353</v>
      </c>
      <c r="I752" s="3" t="s">
        <v>2354</v>
      </c>
      <c r="J752" t="s">
        <v>2363</v>
      </c>
      <c r="K752" t="str">
        <f t="shared" si="108"/>
        <v>A</v>
      </c>
      <c r="L752" s="60"/>
      <c r="M752" s="14"/>
      <c r="N752" s="60"/>
      <c r="P752" s="60"/>
      <c r="Q752" s="14"/>
      <c r="R752" s="60" t="s">
        <v>1036</v>
      </c>
      <c r="S752" s="14" t="s">
        <v>2497</v>
      </c>
      <c r="T752" s="62"/>
      <c r="U752" s="63"/>
      <c r="V752" s="60"/>
      <c r="X752" s="60"/>
      <c r="AA752">
        <f t="shared" si="101"/>
      </c>
      <c r="AB752">
        <f t="shared" si="102"/>
      </c>
      <c r="AC752" t="str">
        <f t="shared" si="103"/>
        <v>8.4</v>
      </c>
      <c r="AD752">
        <f t="shared" si="104"/>
      </c>
      <c r="AE752">
        <f t="shared" si="105"/>
      </c>
      <c r="AF752">
        <f t="shared" si="106"/>
      </c>
      <c r="AG752">
        <f t="shared" si="107"/>
      </c>
    </row>
    <row r="753" spans="1:33" ht="216.75">
      <c r="A753">
        <v>751</v>
      </c>
      <c r="B753" t="str">
        <f t="shared" si="100"/>
        <v>8</v>
      </c>
      <c r="C753" s="1" t="s">
        <v>2446</v>
      </c>
      <c r="D753" s="1" t="s">
        <v>1202</v>
      </c>
      <c r="E753" s="1" t="s">
        <v>1202</v>
      </c>
      <c r="F753" s="2" t="s">
        <v>142</v>
      </c>
      <c r="G753" s="2" t="s">
        <v>143</v>
      </c>
      <c r="H753" s="3" t="s">
        <v>2355</v>
      </c>
      <c r="I753" s="3" t="s">
        <v>2356</v>
      </c>
      <c r="J753" t="s">
        <v>2363</v>
      </c>
      <c r="K753" t="str">
        <f t="shared" si="108"/>
        <v>A</v>
      </c>
      <c r="L753" s="60"/>
      <c r="M753" s="14"/>
      <c r="N753" s="60"/>
      <c r="P753" s="60"/>
      <c r="Q753" s="14"/>
      <c r="R753" s="60"/>
      <c r="T753" s="62"/>
      <c r="U753" s="63"/>
      <c r="V753" s="60" t="s">
        <v>1036</v>
      </c>
      <c r="W753" t="s">
        <v>98</v>
      </c>
      <c r="X753" s="60"/>
      <c r="AA753">
        <f t="shared" si="101"/>
      </c>
      <c r="AB753">
        <f t="shared" si="102"/>
      </c>
      <c r="AC753" t="str">
        <f t="shared" si="103"/>
        <v>8.4</v>
      </c>
      <c r="AD753">
        <f t="shared" si="104"/>
      </c>
      <c r="AE753">
        <f t="shared" si="105"/>
      </c>
      <c r="AF753">
        <f t="shared" si="106"/>
      </c>
      <c r="AG753">
        <f t="shared" si="107"/>
      </c>
    </row>
    <row r="754" spans="1:33" ht="216.75">
      <c r="A754">
        <v>752</v>
      </c>
      <c r="B754" t="str">
        <f t="shared" si="100"/>
        <v>8</v>
      </c>
      <c r="C754" s="1" t="s">
        <v>2446</v>
      </c>
      <c r="D754" s="1" t="s">
        <v>1893</v>
      </c>
      <c r="E754" s="1" t="s">
        <v>1893</v>
      </c>
      <c r="F754" s="2" t="s">
        <v>142</v>
      </c>
      <c r="G754" s="2" t="s">
        <v>143</v>
      </c>
      <c r="H754" s="3" t="s">
        <v>2357</v>
      </c>
      <c r="I754" s="3" t="s">
        <v>2358</v>
      </c>
      <c r="J754" t="s">
        <v>2363</v>
      </c>
      <c r="K754" t="str">
        <f t="shared" si="108"/>
        <v>R</v>
      </c>
      <c r="L754" s="60"/>
      <c r="M754" s="14"/>
      <c r="N754" s="60"/>
      <c r="P754" s="60"/>
      <c r="Q754" s="14"/>
      <c r="R754" s="60"/>
      <c r="T754" s="62"/>
      <c r="U754" s="63"/>
      <c r="V754" s="60" t="s">
        <v>2469</v>
      </c>
      <c r="W754" t="s">
        <v>210</v>
      </c>
      <c r="X754" s="60"/>
      <c r="AA754">
        <f t="shared" si="101"/>
      </c>
      <c r="AB754" t="str">
        <f t="shared" si="102"/>
        <v>8.4</v>
      </c>
      <c r="AC754">
        <f t="shared" si="103"/>
      </c>
      <c r="AD754">
        <f t="shared" si="104"/>
      </c>
      <c r="AE754">
        <f t="shared" si="105"/>
      </c>
      <c r="AF754">
        <f t="shared" si="106"/>
      </c>
      <c r="AG754">
        <f t="shared" si="107"/>
      </c>
    </row>
    <row r="755" spans="1:33" ht="102">
      <c r="A755">
        <v>753</v>
      </c>
      <c r="B755" t="str">
        <f t="shared" si="100"/>
        <v>0</v>
      </c>
      <c r="C755" s="1" t="s">
        <v>1041</v>
      </c>
      <c r="D755" s="1" t="s">
        <v>1041</v>
      </c>
      <c r="E755" s="1" t="s">
        <v>720</v>
      </c>
      <c r="F755" s="2" t="s">
        <v>142</v>
      </c>
      <c r="G755" s="2" t="s">
        <v>143</v>
      </c>
      <c r="H755" s="3" t="s">
        <v>2359</v>
      </c>
      <c r="I755" s="3" t="s">
        <v>2360</v>
      </c>
      <c r="J755" t="s">
        <v>2363</v>
      </c>
      <c r="K755" t="str">
        <f t="shared" si="108"/>
        <v>R</v>
      </c>
      <c r="L755" s="60" t="s">
        <v>2469</v>
      </c>
      <c r="M755" s="14" t="s">
        <v>88</v>
      </c>
      <c r="N755" s="60"/>
      <c r="P755" s="60"/>
      <c r="Q755" s="14"/>
      <c r="R755" s="60"/>
      <c r="T755" s="62"/>
      <c r="U755" s="63"/>
      <c r="V755" s="60"/>
      <c r="X755" s="60"/>
      <c r="AA755">
        <f t="shared" si="101"/>
      </c>
      <c r="AB755" t="str">
        <f t="shared" si="102"/>
        <v>0</v>
      </c>
      <c r="AC755">
        <f t="shared" si="103"/>
      </c>
      <c r="AD755">
        <f t="shared" si="104"/>
      </c>
      <c r="AE755">
        <f t="shared" si="105"/>
      </c>
      <c r="AF755">
        <f t="shared" si="106"/>
      </c>
      <c r="AG755">
        <f t="shared" si="107"/>
      </c>
    </row>
    <row r="756" spans="1:33" ht="409.5">
      <c r="A756">
        <v>754</v>
      </c>
      <c r="B756" t="str">
        <f t="shared" si="100"/>
        <v>8</v>
      </c>
      <c r="C756" s="1" t="s">
        <v>2446</v>
      </c>
      <c r="D756" s="1" t="s">
        <v>361</v>
      </c>
      <c r="E756" s="1" t="s">
        <v>361</v>
      </c>
      <c r="F756" s="2" t="s">
        <v>142</v>
      </c>
      <c r="G756" s="2" t="s">
        <v>143</v>
      </c>
      <c r="H756" s="3" t="s">
        <v>2361</v>
      </c>
      <c r="I756" s="3" t="s">
        <v>2362</v>
      </c>
      <c r="J756" t="s">
        <v>2363</v>
      </c>
      <c r="K756" t="str">
        <f t="shared" si="108"/>
        <v>R</v>
      </c>
      <c r="L756" s="60"/>
      <c r="M756" s="14"/>
      <c r="N756" s="60"/>
      <c r="P756" s="60"/>
      <c r="Q756" s="14"/>
      <c r="R756" s="60" t="s">
        <v>2469</v>
      </c>
      <c r="S756" s="14" t="s">
        <v>2498</v>
      </c>
      <c r="T756" s="62"/>
      <c r="U756" s="63"/>
      <c r="V756" s="60"/>
      <c r="X756" s="60"/>
      <c r="AA756">
        <f t="shared" si="101"/>
      </c>
      <c r="AB756" t="str">
        <f t="shared" si="102"/>
        <v>8.4</v>
      </c>
      <c r="AC756">
        <f t="shared" si="103"/>
      </c>
      <c r="AD756">
        <f t="shared" si="104"/>
      </c>
      <c r="AE756">
        <f t="shared" si="105"/>
      </c>
      <c r="AF756">
        <f t="shared" si="106"/>
      </c>
      <c r="AG756">
        <f t="shared" si="107"/>
      </c>
    </row>
    <row r="757" spans="1:33" ht="127.5">
      <c r="A757">
        <v>755</v>
      </c>
      <c r="B757" t="str">
        <f t="shared" si="100"/>
        <v>5</v>
      </c>
      <c r="C757" s="1" t="s">
        <v>1924</v>
      </c>
      <c r="D757" s="1" t="s">
        <v>2259</v>
      </c>
      <c r="E757" s="1" t="s">
        <v>1924</v>
      </c>
      <c r="F757" s="2" t="s">
        <v>142</v>
      </c>
      <c r="G757" s="2" t="s">
        <v>138</v>
      </c>
      <c r="H757" s="3" t="s">
        <v>2364</v>
      </c>
      <c r="I757" s="3" t="s">
        <v>2365</v>
      </c>
      <c r="J757" t="s">
        <v>2415</v>
      </c>
      <c r="K757" t="str">
        <f t="shared" si="108"/>
        <v>A</v>
      </c>
      <c r="L757" s="60"/>
      <c r="M757" s="14"/>
      <c r="N757" s="60"/>
      <c r="P757" s="60" t="s">
        <v>1036</v>
      </c>
      <c r="Q757" s="14" t="s">
        <v>23</v>
      </c>
      <c r="R757" s="60"/>
      <c r="T757" s="62"/>
      <c r="U757" s="63"/>
      <c r="V757" s="60"/>
      <c r="X757" s="60"/>
      <c r="AA757">
        <f t="shared" si="101"/>
      </c>
      <c r="AB757">
        <f t="shared" si="102"/>
      </c>
      <c r="AC757" t="str">
        <f t="shared" si="103"/>
        <v>5.9.2</v>
      </c>
      <c r="AD757">
        <f t="shared" si="104"/>
      </c>
      <c r="AE757">
        <f t="shared" si="105"/>
      </c>
      <c r="AF757">
        <f t="shared" si="106"/>
      </c>
      <c r="AG757">
        <f t="shared" si="107"/>
      </c>
    </row>
    <row r="758" spans="1:33" ht="127.5">
      <c r="A758">
        <v>756</v>
      </c>
      <c r="B758" t="str">
        <f t="shared" si="100"/>
        <v>5</v>
      </c>
      <c r="C758" s="1" t="s">
        <v>1924</v>
      </c>
      <c r="D758" s="1" t="s">
        <v>2259</v>
      </c>
      <c r="E758" s="1" t="s">
        <v>1924</v>
      </c>
      <c r="F758" s="2" t="s">
        <v>142</v>
      </c>
      <c r="G758" s="2" t="s">
        <v>138</v>
      </c>
      <c r="H758" s="3" t="s">
        <v>2366</v>
      </c>
      <c r="I758" s="3" t="s">
        <v>2367</v>
      </c>
      <c r="J758" t="s">
        <v>2415</v>
      </c>
      <c r="K758" t="str">
        <f t="shared" si="108"/>
        <v>A</v>
      </c>
      <c r="L758" s="60"/>
      <c r="M758" s="14"/>
      <c r="N758" s="60"/>
      <c r="P758" s="60" t="s">
        <v>1036</v>
      </c>
      <c r="Q758" s="14" t="s">
        <v>34</v>
      </c>
      <c r="R758" s="60"/>
      <c r="T758" s="62"/>
      <c r="U758" s="63"/>
      <c r="V758" s="60"/>
      <c r="X758" s="60"/>
      <c r="AA758">
        <f t="shared" si="101"/>
      </c>
      <c r="AB758">
        <f t="shared" si="102"/>
      </c>
      <c r="AC758" t="str">
        <f t="shared" si="103"/>
        <v>5.9.2</v>
      </c>
      <c r="AD758">
        <f t="shared" si="104"/>
      </c>
      <c r="AE758">
        <f t="shared" si="105"/>
      </c>
      <c r="AF758">
        <f t="shared" si="106"/>
      </c>
      <c r="AG758">
        <f t="shared" si="107"/>
      </c>
    </row>
    <row r="759" spans="1:33" ht="25.5">
      <c r="A759">
        <v>757</v>
      </c>
      <c r="B759" t="str">
        <f t="shared" si="100"/>
        <v>5</v>
      </c>
      <c r="C759" s="1" t="s">
        <v>2368</v>
      </c>
      <c r="D759" s="1" t="s">
        <v>2368</v>
      </c>
      <c r="E759" s="1" t="s">
        <v>2368</v>
      </c>
      <c r="F759" s="2" t="s">
        <v>137</v>
      </c>
      <c r="G759" s="2" t="s">
        <v>138</v>
      </c>
      <c r="H759" s="3" t="s">
        <v>2369</v>
      </c>
      <c r="I759" s="3" t="s">
        <v>2370</v>
      </c>
      <c r="J759" t="s">
        <v>2415</v>
      </c>
      <c r="K759" t="str">
        <f t="shared" si="108"/>
        <v>A</v>
      </c>
      <c r="L759" s="60"/>
      <c r="M759" s="14"/>
      <c r="N759" s="60" t="s">
        <v>1036</v>
      </c>
      <c r="O759" s="14" t="s">
        <v>2459</v>
      </c>
      <c r="P759" s="60"/>
      <c r="Q759" s="14"/>
      <c r="R759" s="60"/>
      <c r="T759" s="62"/>
      <c r="U759" s="63"/>
      <c r="V759" s="60"/>
      <c r="W759" s="14"/>
      <c r="X759" s="60"/>
      <c r="Y759" s="14"/>
      <c r="AA759">
        <f t="shared" si="101"/>
      </c>
      <c r="AB759">
        <f t="shared" si="102"/>
      </c>
      <c r="AC759">
        <f t="shared" si="103"/>
      </c>
      <c r="AD759" t="str">
        <f t="shared" si="104"/>
        <v>5</v>
      </c>
      <c r="AE759">
        <f t="shared" si="105"/>
      </c>
      <c r="AF759">
        <f t="shared" si="106"/>
      </c>
      <c r="AG759" t="str">
        <f t="shared" si="107"/>
        <v>5</v>
      </c>
    </row>
    <row r="760" spans="1:33" ht="140.25">
      <c r="A760">
        <v>758</v>
      </c>
      <c r="B760" t="str">
        <f t="shared" si="100"/>
        <v>7</v>
      </c>
      <c r="C760" s="1" t="s">
        <v>136</v>
      </c>
      <c r="D760" s="1" t="s">
        <v>2269</v>
      </c>
      <c r="E760" s="1" t="s">
        <v>136</v>
      </c>
      <c r="F760" s="2" t="s">
        <v>137</v>
      </c>
      <c r="G760" s="2" t="s">
        <v>138</v>
      </c>
      <c r="H760" s="3" t="s">
        <v>2371</v>
      </c>
      <c r="I760" s="3" t="s">
        <v>2372</v>
      </c>
      <c r="J760" t="s">
        <v>2415</v>
      </c>
      <c r="K760" t="str">
        <f t="shared" si="108"/>
        <v>R</v>
      </c>
      <c r="L760" s="60"/>
      <c r="M760" s="14"/>
      <c r="N760" s="60" t="s">
        <v>2469</v>
      </c>
      <c r="O760" s="14" t="s">
        <v>2537</v>
      </c>
      <c r="P760" s="60"/>
      <c r="Q760" s="14"/>
      <c r="R760" s="60"/>
      <c r="T760" s="62"/>
      <c r="U760" s="63"/>
      <c r="V760" s="60"/>
      <c r="W760" s="14"/>
      <c r="X760" s="60"/>
      <c r="Y760" s="14"/>
      <c r="AA760">
        <f t="shared" si="101"/>
      </c>
      <c r="AB760">
        <f t="shared" si="102"/>
      </c>
      <c r="AC760">
        <f t="shared" si="103"/>
      </c>
      <c r="AD760" t="str">
        <f t="shared" si="104"/>
        <v>7.3.2.9</v>
      </c>
      <c r="AE760">
        <f t="shared" si="105"/>
      </c>
      <c r="AF760" t="str">
        <f t="shared" si="106"/>
        <v>7.3.2.9</v>
      </c>
      <c r="AG760">
        <f t="shared" si="107"/>
      </c>
    </row>
    <row r="761" spans="1:33" ht="114.75">
      <c r="A761">
        <v>759</v>
      </c>
      <c r="B761" t="str">
        <f t="shared" si="100"/>
        <v>8</v>
      </c>
      <c r="C761" s="1" t="s">
        <v>1943</v>
      </c>
      <c r="D761" s="1" t="s">
        <v>1943</v>
      </c>
      <c r="E761" s="1" t="s">
        <v>1943</v>
      </c>
      <c r="F761" s="2" t="s">
        <v>142</v>
      </c>
      <c r="G761" s="2" t="s">
        <v>138</v>
      </c>
      <c r="H761" s="3" t="s">
        <v>2373</v>
      </c>
      <c r="I761" s="3" t="s">
        <v>2374</v>
      </c>
      <c r="J761" t="s">
        <v>2415</v>
      </c>
      <c r="K761" t="str">
        <f t="shared" si="108"/>
        <v>A</v>
      </c>
      <c r="L761" s="60"/>
      <c r="M761" s="14"/>
      <c r="N761" s="60"/>
      <c r="P761" s="60"/>
      <c r="Q761" s="14"/>
      <c r="R761" s="60"/>
      <c r="T761" s="62"/>
      <c r="U761" s="63"/>
      <c r="V761" s="60" t="s">
        <v>1036</v>
      </c>
      <c r="W761" t="s">
        <v>98</v>
      </c>
      <c r="X761" s="60"/>
      <c r="AA761">
        <f t="shared" si="101"/>
      </c>
      <c r="AB761">
        <f t="shared" si="102"/>
      </c>
      <c r="AC761" t="str">
        <f t="shared" si="103"/>
        <v>8.1</v>
      </c>
      <c r="AD761">
        <f t="shared" si="104"/>
      </c>
      <c r="AE761">
        <f t="shared" si="105"/>
      </c>
      <c r="AF761">
        <f t="shared" si="106"/>
      </c>
      <c r="AG761">
        <f t="shared" si="107"/>
      </c>
    </row>
    <row r="762" spans="1:33" ht="76.5">
      <c r="A762">
        <v>760</v>
      </c>
      <c r="B762" t="str">
        <f t="shared" si="100"/>
        <v>8</v>
      </c>
      <c r="C762" s="1" t="s">
        <v>506</v>
      </c>
      <c r="D762" s="1" t="s">
        <v>506</v>
      </c>
      <c r="E762" s="1" t="s">
        <v>506</v>
      </c>
      <c r="F762" s="2" t="s">
        <v>137</v>
      </c>
      <c r="G762" s="2" t="s">
        <v>138</v>
      </c>
      <c r="H762" s="3" t="s">
        <v>2375</v>
      </c>
      <c r="I762" s="3" t="s">
        <v>2376</v>
      </c>
      <c r="J762" t="s">
        <v>2415</v>
      </c>
      <c r="K762" t="str">
        <f t="shared" si="108"/>
        <v>A</v>
      </c>
      <c r="L762" s="60"/>
      <c r="M762" s="14"/>
      <c r="N762" s="60" t="s">
        <v>1036</v>
      </c>
      <c r="O762" s="14" t="s">
        <v>2538</v>
      </c>
      <c r="P762" s="60"/>
      <c r="Q762" s="14"/>
      <c r="R762" s="60"/>
      <c r="T762" s="62"/>
      <c r="U762" s="63"/>
      <c r="V762" s="60"/>
      <c r="W762" s="14"/>
      <c r="X762" s="60"/>
      <c r="Y762" s="14"/>
      <c r="AA762">
        <f t="shared" si="101"/>
      </c>
      <c r="AB762">
        <f t="shared" si="102"/>
      </c>
      <c r="AC762">
        <f t="shared" si="103"/>
      </c>
      <c r="AD762" t="str">
        <f t="shared" si="104"/>
        <v>8.3.1</v>
      </c>
      <c r="AE762">
        <f t="shared" si="105"/>
      </c>
      <c r="AF762">
        <f t="shared" si="106"/>
      </c>
      <c r="AG762" t="str">
        <f t="shared" si="107"/>
        <v>8.3.1</v>
      </c>
    </row>
    <row r="763" spans="1:33" ht="114.75">
      <c r="A763">
        <v>761</v>
      </c>
      <c r="B763" t="str">
        <f t="shared" si="100"/>
        <v>8</v>
      </c>
      <c r="C763" s="1" t="s">
        <v>428</v>
      </c>
      <c r="D763" s="1" t="s">
        <v>392</v>
      </c>
      <c r="E763" s="1" t="s">
        <v>162</v>
      </c>
      <c r="F763" s="2" t="s">
        <v>142</v>
      </c>
      <c r="G763" s="2" t="s">
        <v>138</v>
      </c>
      <c r="H763" s="3" t="s">
        <v>2377</v>
      </c>
      <c r="I763" s="3" t="s">
        <v>2378</v>
      </c>
      <c r="J763" t="s">
        <v>2415</v>
      </c>
      <c r="K763" t="str">
        <f t="shared" si="108"/>
        <v>A</v>
      </c>
      <c r="L763" s="60"/>
      <c r="M763" s="14"/>
      <c r="N763" s="60"/>
      <c r="P763" s="60"/>
      <c r="Q763" s="14"/>
      <c r="R763" s="60"/>
      <c r="T763" s="62" t="s">
        <v>1036</v>
      </c>
      <c r="U763" s="14" t="s">
        <v>2459</v>
      </c>
      <c r="V763" s="60"/>
      <c r="X763" s="60"/>
      <c r="AA763">
        <f t="shared" si="101"/>
      </c>
      <c r="AB763">
        <f t="shared" si="102"/>
      </c>
      <c r="AC763" t="str">
        <f t="shared" si="103"/>
        <v>8.3.2</v>
      </c>
      <c r="AD763">
        <f t="shared" si="104"/>
      </c>
      <c r="AE763">
        <f t="shared" si="105"/>
      </c>
      <c r="AF763">
        <f t="shared" si="106"/>
      </c>
      <c r="AG763">
        <f t="shared" si="107"/>
      </c>
    </row>
    <row r="764" spans="1:33" ht="63.75">
      <c r="A764">
        <v>762</v>
      </c>
      <c r="B764" t="str">
        <f t="shared" si="100"/>
        <v>8</v>
      </c>
      <c r="C764" s="1" t="s">
        <v>822</v>
      </c>
      <c r="D764" s="1" t="s">
        <v>768</v>
      </c>
      <c r="E764" s="1" t="s">
        <v>1517</v>
      </c>
      <c r="F764" s="2" t="s">
        <v>137</v>
      </c>
      <c r="G764" s="2" t="s">
        <v>138</v>
      </c>
      <c r="H764" s="3" t="s">
        <v>2379</v>
      </c>
      <c r="I764" s="3" t="s">
        <v>2380</v>
      </c>
      <c r="J764" t="s">
        <v>2415</v>
      </c>
      <c r="K764" t="str">
        <f t="shared" si="108"/>
        <v>A</v>
      </c>
      <c r="L764" s="60"/>
      <c r="M764" s="14"/>
      <c r="N764" s="60" t="s">
        <v>1036</v>
      </c>
      <c r="O764" s="14" t="s">
        <v>2459</v>
      </c>
      <c r="P764" s="60"/>
      <c r="Q764" s="14"/>
      <c r="R764" s="60"/>
      <c r="T764" s="62"/>
      <c r="U764" s="63"/>
      <c r="V764" s="60"/>
      <c r="W764" s="14"/>
      <c r="X764" s="60"/>
      <c r="Y764" s="14"/>
      <c r="AA764">
        <f t="shared" si="101"/>
      </c>
      <c r="AB764">
        <f t="shared" si="102"/>
      </c>
      <c r="AC764">
        <f t="shared" si="103"/>
      </c>
      <c r="AD764" t="str">
        <f t="shared" si="104"/>
        <v>8.3.3</v>
      </c>
      <c r="AE764">
        <f t="shared" si="105"/>
      </c>
      <c r="AF764">
        <f t="shared" si="106"/>
      </c>
      <c r="AG764" t="str">
        <f t="shared" si="107"/>
        <v>8.3.3</v>
      </c>
    </row>
    <row r="765" spans="1:33" ht="38.25">
      <c r="A765">
        <v>763</v>
      </c>
      <c r="B765" t="str">
        <f t="shared" si="100"/>
        <v>8</v>
      </c>
      <c r="C765" s="1" t="s">
        <v>2446</v>
      </c>
      <c r="D765" s="1" t="s">
        <v>355</v>
      </c>
      <c r="E765" s="1" t="s">
        <v>355</v>
      </c>
      <c r="F765" s="2" t="s">
        <v>137</v>
      </c>
      <c r="G765" s="2" t="s">
        <v>138</v>
      </c>
      <c r="H765" s="3" t="s">
        <v>2381</v>
      </c>
      <c r="I765" s="3" t="s">
        <v>2382</v>
      </c>
      <c r="J765" t="s">
        <v>2415</v>
      </c>
      <c r="K765" t="str">
        <f t="shared" si="108"/>
        <v>R</v>
      </c>
      <c r="L765" s="60"/>
      <c r="M765" s="14"/>
      <c r="N765" s="60" t="s">
        <v>2469</v>
      </c>
      <c r="O765" s="14" t="s">
        <v>2539</v>
      </c>
      <c r="P765" s="60"/>
      <c r="Q765" s="14"/>
      <c r="R765" s="60"/>
      <c r="S765" s="14"/>
      <c r="T765" s="62"/>
      <c r="U765" s="63"/>
      <c r="V765" s="60"/>
      <c r="W765" s="14"/>
      <c r="X765" s="60"/>
      <c r="Y765" s="14"/>
      <c r="AA765">
        <f t="shared" si="101"/>
      </c>
      <c r="AB765">
        <f t="shared" si="102"/>
      </c>
      <c r="AC765">
        <f t="shared" si="103"/>
      </c>
      <c r="AD765" t="str">
        <f t="shared" si="104"/>
        <v>8.4</v>
      </c>
      <c r="AE765">
        <f t="shared" si="105"/>
      </c>
      <c r="AF765" t="str">
        <f t="shared" si="106"/>
        <v>8.4</v>
      </c>
      <c r="AG765">
        <f t="shared" si="107"/>
      </c>
    </row>
    <row r="766" spans="1:33" ht="102">
      <c r="A766">
        <v>764</v>
      </c>
      <c r="B766" t="str">
        <f t="shared" si="100"/>
        <v>8</v>
      </c>
      <c r="C766" s="1" t="s">
        <v>2446</v>
      </c>
      <c r="D766" s="1" t="s">
        <v>358</v>
      </c>
      <c r="E766" s="1" t="s">
        <v>358</v>
      </c>
      <c r="F766" s="2" t="s">
        <v>142</v>
      </c>
      <c r="G766" s="2" t="s">
        <v>138</v>
      </c>
      <c r="H766" s="3" t="s">
        <v>2383</v>
      </c>
      <c r="I766" s="3" t="s">
        <v>2384</v>
      </c>
      <c r="J766" t="s">
        <v>2415</v>
      </c>
      <c r="K766" t="str">
        <f t="shared" si="108"/>
        <v>R</v>
      </c>
      <c r="L766" s="60"/>
      <c r="M766" s="14"/>
      <c r="N766" s="60"/>
      <c r="P766" s="60"/>
      <c r="Q766" s="14"/>
      <c r="R766" s="60" t="s">
        <v>2469</v>
      </c>
      <c r="S766" s="14" t="s">
        <v>63</v>
      </c>
      <c r="T766" s="62"/>
      <c r="U766" s="63"/>
      <c r="V766" s="60"/>
      <c r="X766" s="60"/>
      <c r="AA766">
        <f t="shared" si="101"/>
      </c>
      <c r="AB766" t="str">
        <f t="shared" si="102"/>
        <v>8.4</v>
      </c>
      <c r="AC766">
        <f t="shared" si="103"/>
      </c>
      <c r="AD766">
        <f t="shared" si="104"/>
      </c>
      <c r="AE766">
        <f t="shared" si="105"/>
      </c>
      <c r="AF766">
        <f t="shared" si="106"/>
      </c>
      <c r="AG766">
        <f t="shared" si="107"/>
      </c>
    </row>
    <row r="767" spans="1:33" ht="114.75">
      <c r="A767">
        <v>765</v>
      </c>
      <c r="B767" t="str">
        <f t="shared" si="100"/>
        <v>8</v>
      </c>
      <c r="C767" s="1" t="s">
        <v>2446</v>
      </c>
      <c r="D767" s="1" t="s">
        <v>511</v>
      </c>
      <c r="E767" s="1" t="s">
        <v>511</v>
      </c>
      <c r="F767" s="2" t="s">
        <v>142</v>
      </c>
      <c r="G767" s="2" t="s">
        <v>138</v>
      </c>
      <c r="H767" s="3" t="s">
        <v>2385</v>
      </c>
      <c r="I767" s="3" t="s">
        <v>2386</v>
      </c>
      <c r="J767" t="s">
        <v>2415</v>
      </c>
      <c r="K767" t="str">
        <f t="shared" si="108"/>
        <v>A</v>
      </c>
      <c r="L767" s="60"/>
      <c r="M767" s="14"/>
      <c r="N767" s="60"/>
      <c r="P767" s="60"/>
      <c r="Q767" s="14"/>
      <c r="R767" s="60" t="s">
        <v>1036</v>
      </c>
      <c r="S767" s="14" t="s">
        <v>2492</v>
      </c>
      <c r="T767" s="62"/>
      <c r="U767" s="63"/>
      <c r="V767" s="60"/>
      <c r="X767" s="60"/>
      <c r="AA767">
        <f t="shared" si="101"/>
      </c>
      <c r="AB767">
        <f t="shared" si="102"/>
      </c>
      <c r="AC767" t="str">
        <f t="shared" si="103"/>
        <v>8.4</v>
      </c>
      <c r="AD767">
        <f t="shared" si="104"/>
      </c>
      <c r="AE767">
        <f t="shared" si="105"/>
      </c>
      <c r="AF767">
        <f t="shared" si="106"/>
      </c>
      <c r="AG767">
        <f t="shared" si="107"/>
      </c>
    </row>
    <row r="768" spans="1:33" ht="114.75">
      <c r="A768">
        <v>766</v>
      </c>
      <c r="B768" t="str">
        <f t="shared" si="100"/>
        <v>8</v>
      </c>
      <c r="C768" s="1" t="s">
        <v>2446</v>
      </c>
      <c r="D768" s="1" t="s">
        <v>511</v>
      </c>
      <c r="E768" s="1" t="s">
        <v>511</v>
      </c>
      <c r="F768" s="2" t="s">
        <v>142</v>
      </c>
      <c r="G768" s="2" t="s">
        <v>138</v>
      </c>
      <c r="H768" s="3" t="s">
        <v>2387</v>
      </c>
      <c r="I768" s="3" t="s">
        <v>2388</v>
      </c>
      <c r="J768" t="s">
        <v>2415</v>
      </c>
      <c r="K768" t="str">
        <f t="shared" si="108"/>
        <v>R</v>
      </c>
      <c r="L768" s="60"/>
      <c r="M768" s="14"/>
      <c r="N768" s="60"/>
      <c r="P768" s="60"/>
      <c r="Q768" s="14"/>
      <c r="R768" s="60" t="s">
        <v>2469</v>
      </c>
      <c r="S768" s="14" t="s">
        <v>2499</v>
      </c>
      <c r="T768" s="62"/>
      <c r="U768" s="63"/>
      <c r="V768" s="60"/>
      <c r="X768" s="60"/>
      <c r="AA768">
        <f t="shared" si="101"/>
      </c>
      <c r="AB768" t="str">
        <f t="shared" si="102"/>
        <v>8.4</v>
      </c>
      <c r="AC768">
        <f t="shared" si="103"/>
      </c>
      <c r="AD768">
        <f t="shared" si="104"/>
      </c>
      <c r="AE768">
        <f t="shared" si="105"/>
      </c>
      <c r="AF768">
        <f t="shared" si="106"/>
      </c>
      <c r="AG768">
        <f t="shared" si="107"/>
      </c>
    </row>
    <row r="769" spans="1:33" ht="357">
      <c r="A769">
        <v>767</v>
      </c>
      <c r="B769" t="str">
        <f t="shared" si="100"/>
        <v>8</v>
      </c>
      <c r="C769" s="1" t="s">
        <v>2446</v>
      </c>
      <c r="D769" s="1" t="s">
        <v>1063</v>
      </c>
      <c r="E769" s="1" t="s">
        <v>1063</v>
      </c>
      <c r="F769" s="2" t="s">
        <v>142</v>
      </c>
      <c r="G769" s="2" t="s">
        <v>138</v>
      </c>
      <c r="H769" s="3" t="s">
        <v>2389</v>
      </c>
      <c r="I769" s="3" t="s">
        <v>2390</v>
      </c>
      <c r="J769" t="s">
        <v>2415</v>
      </c>
      <c r="K769" t="str">
        <f t="shared" si="108"/>
        <v>R</v>
      </c>
      <c r="L769" s="60"/>
      <c r="M769" s="14"/>
      <c r="N769" s="60"/>
      <c r="P769" s="60"/>
      <c r="Q769" s="14"/>
      <c r="R769" s="60" t="s">
        <v>2469</v>
      </c>
      <c r="S769" s="14" t="s">
        <v>2500</v>
      </c>
      <c r="T769" s="62"/>
      <c r="U769" s="63"/>
      <c r="V769" s="60"/>
      <c r="X769" s="60"/>
      <c r="AA769">
        <f t="shared" si="101"/>
      </c>
      <c r="AB769" t="str">
        <f t="shared" si="102"/>
        <v>8.4</v>
      </c>
      <c r="AC769">
        <f t="shared" si="103"/>
      </c>
      <c r="AD769">
        <f t="shared" si="104"/>
      </c>
      <c r="AE769">
        <f t="shared" si="105"/>
      </c>
      <c r="AF769">
        <f t="shared" si="106"/>
      </c>
      <c r="AG769">
        <f t="shared" si="107"/>
      </c>
    </row>
    <row r="770" spans="1:33" ht="89.25">
      <c r="A770">
        <v>768</v>
      </c>
      <c r="B770" t="str">
        <f t="shared" si="100"/>
        <v>8</v>
      </c>
      <c r="C770" s="1" t="s">
        <v>2446</v>
      </c>
      <c r="D770" s="1" t="s">
        <v>514</v>
      </c>
      <c r="E770" s="1" t="s">
        <v>514</v>
      </c>
      <c r="F770" s="2" t="s">
        <v>142</v>
      </c>
      <c r="G770" s="2" t="s">
        <v>138</v>
      </c>
      <c r="H770" s="3" t="s">
        <v>2391</v>
      </c>
      <c r="I770" s="3" t="s">
        <v>2392</v>
      </c>
      <c r="J770" t="s">
        <v>2415</v>
      </c>
      <c r="K770" t="str">
        <f t="shared" si="108"/>
        <v>A</v>
      </c>
      <c r="L770" s="60"/>
      <c r="M770" s="14"/>
      <c r="N770" s="60"/>
      <c r="P770" s="60"/>
      <c r="Q770" s="14"/>
      <c r="R770" s="60"/>
      <c r="T770" s="62"/>
      <c r="U770" s="63"/>
      <c r="V770" s="60" t="s">
        <v>1036</v>
      </c>
      <c r="W770" t="s">
        <v>98</v>
      </c>
      <c r="X770" s="60"/>
      <c r="AA770">
        <f t="shared" si="101"/>
      </c>
      <c r="AB770">
        <f t="shared" si="102"/>
      </c>
      <c r="AC770" t="str">
        <f t="shared" si="103"/>
        <v>8.4</v>
      </c>
      <c r="AD770">
        <f t="shared" si="104"/>
      </c>
      <c r="AE770">
        <f t="shared" si="105"/>
      </c>
      <c r="AF770">
        <f t="shared" si="106"/>
      </c>
      <c r="AG770">
        <f t="shared" si="107"/>
      </c>
    </row>
    <row r="771" spans="1:33" ht="63.75">
      <c r="A771">
        <v>769</v>
      </c>
      <c r="B771" t="str">
        <f aca="true" t="shared" si="109" ref="B771:B834">+LEFT(D771,IF(ISERR(FIND(".",D771)),1,IF(FIND(".",D771)=3,2,1)))</f>
        <v>8</v>
      </c>
      <c r="C771" s="1" t="s">
        <v>429</v>
      </c>
      <c r="D771" s="1" t="s">
        <v>1940</v>
      </c>
      <c r="E771" s="1" t="s">
        <v>1940</v>
      </c>
      <c r="F771" s="2" t="s">
        <v>142</v>
      </c>
      <c r="G771" s="2" t="s">
        <v>138</v>
      </c>
      <c r="H771" s="3" t="s">
        <v>2393</v>
      </c>
      <c r="I771" s="3" t="s">
        <v>2394</v>
      </c>
      <c r="J771" t="s">
        <v>2415</v>
      </c>
      <c r="K771" t="str">
        <f t="shared" si="108"/>
        <v>A</v>
      </c>
      <c r="L771" s="60"/>
      <c r="M771" s="14"/>
      <c r="N771" s="60"/>
      <c r="P771" s="60" t="s">
        <v>1036</v>
      </c>
      <c r="Q771" s="14" t="s">
        <v>2472</v>
      </c>
      <c r="R771" s="60"/>
      <c r="T771" s="62"/>
      <c r="U771" s="63"/>
      <c r="V771" s="60"/>
      <c r="X771" s="60"/>
      <c r="AA771">
        <f t="shared" si="101"/>
      </c>
      <c r="AB771">
        <f t="shared" si="102"/>
      </c>
      <c r="AC771" t="str">
        <f t="shared" si="103"/>
        <v>8.5</v>
      </c>
      <c r="AD771">
        <f t="shared" si="104"/>
      </c>
      <c r="AE771">
        <f t="shared" si="105"/>
      </c>
      <c r="AF771">
        <f t="shared" si="106"/>
      </c>
      <c r="AG771">
        <f t="shared" si="107"/>
      </c>
    </row>
    <row r="772" spans="1:33" ht="25.5">
      <c r="A772">
        <v>770</v>
      </c>
      <c r="B772" t="str">
        <f t="shared" si="109"/>
        <v>8</v>
      </c>
      <c r="C772" s="1" t="s">
        <v>429</v>
      </c>
      <c r="D772" s="1" t="s">
        <v>1707</v>
      </c>
      <c r="E772" s="1" t="s">
        <v>1707</v>
      </c>
      <c r="F772" s="2" t="s">
        <v>142</v>
      </c>
      <c r="G772" s="2" t="s">
        <v>138</v>
      </c>
      <c r="H772" s="3" t="s">
        <v>2395</v>
      </c>
      <c r="I772" s="3" t="s">
        <v>2396</v>
      </c>
      <c r="J772" t="s">
        <v>2415</v>
      </c>
      <c r="K772" t="str">
        <f t="shared" si="108"/>
        <v>A</v>
      </c>
      <c r="L772" s="60"/>
      <c r="M772" s="14"/>
      <c r="N772" s="60"/>
      <c r="P772" s="60" t="s">
        <v>1036</v>
      </c>
      <c r="Q772" s="14" t="s">
        <v>2472</v>
      </c>
      <c r="R772" s="60"/>
      <c r="T772" s="62"/>
      <c r="U772" s="63"/>
      <c r="V772" s="60"/>
      <c r="X772" s="60"/>
      <c r="AA772">
        <f aca="true" t="shared" si="110" ref="AA772:AA835">CONCATENATE(IF((F772="T")*AND(M772&lt;&gt;"")*AND(L772=""),C772,""),IF((F772="T")*AND(O772&lt;&gt;"")*AND(N772=""),C772,""),IF((F772="T")*AND(Q772&lt;&gt;"")*AND(P772=""),C772,""),IF((F772="T")*AND(S772&lt;&gt;"")*AND(R772=""),C772,""),IF((F772="T")*AND(U772&lt;&gt;"")*AND(T772=""),C772,""),IF((F772="T")*AND(W772&lt;&gt;"")*AND(V772=""),C772,""),IF((F772="T")*AND(Y772&lt;&gt;"")*AND(X772=""),C772,""))</f>
      </c>
      <c r="AB772">
        <f aca="true" t="shared" si="111" ref="AB772:AB835">CONCATENATE(IF((F772="T")*AND(L772="R"),C772,""),IF((F772="T")*AND(N772="R")*AND(L772=""),C772,""),IF((F772="T")*AND(P772="R")*AND(L772="")*AND(N772=""),C772,""),IF((F772="T")*AND(R772="R")*AND(L772="")*AND(N772="")*AND(P772=""),C772,""),IF((F772="T")*AND(T772="R")*AND(L772="")*AND(N772="")*AND(P772="")*AND(R772=""),C772,""),IF((F772="T")*AND(V772="R")*AND(L772="")*AND(N772="")*AND(P772="")*AND(R772="")*AND(T772=""),C772,""),IF((F772="T")*AND(X772="R")*AND(L772="")*AND(N772="")*AND(P772="")*AND(R772="")*AND(T772="")*AND(V772=""),C772,""))</f>
      </c>
      <c r="AC772" t="str">
        <f aca="true" t="shared" si="112" ref="AC772:AC835">CONCATENATE(IF((F772="T")*AND(L772="A"),C772,""),IF((F772="T")*AND(N772="A")*AND(L772=""),C772,""),IF((F772="T")*AND(P772="A")*AND(L772="")*AND(N772=""),C772,""),IF((F772="T")*AND(R772="A")*AND(L772="")*AND(N772="")*AND(P772=""),C772,""),IF((F772="T")*AND(T772="A")*AND(L772="")*AND(N772="")*AND(P772="")*AND(R772=""),C772,""),IF((F772="T")*AND(V772="A")*AND(L772="")*AND(N772="")*AND(P772="")*AND(R772="")*AND(T772=""),C772,""),IF((F772="T")*AND(X772="A")*AND(L772="")*AND(N772="")*AND(P772="")*AND(R772="")*AND(T772="")*AND(V772=""),C772,""))</f>
        <v>8.5</v>
      </c>
      <c r="AD772">
        <f aca="true" t="shared" si="113" ref="AD772:AD835">IF(F772="E",C772,"")</f>
      </c>
      <c r="AE772">
        <f aca="true" t="shared" si="114" ref="AE772:AE835">CONCATENATE(IF((F772="E")*AND(M772&lt;&gt;"")*AND(L772=""),AD772,""),IF((F772="E")*AND(O772&lt;&gt;"")*AND(N772=""),AD772,""),IF((F772="E")*AND(Q772&lt;&gt;"")*AND(P772=""),AD772,""),IF((F772="E")*AND(S772&lt;&gt;"")*AND(R772=""),AD772,""),IF((F772="E")*AND(U772&lt;&gt;"")*AND(T772=""),AD772,""),IF((F772="E")*AND(W772&lt;&gt;"")*AND(V772=""),AD772,""),IF((F772="E")*AND(Y772&lt;&gt;"")*AND(X772=""),AD772,""))</f>
      </c>
      <c r="AF772">
        <f aca="true" t="shared" si="115" ref="AF772:AF835">CONCATENATE(IF((F772="E")*AND(L772="R"),AD772,""),IF((F772="E")*AND(N772="R")*AND(L772=""),AD772,""),IF((F772="E")*AND(P772="R")*AND(N772="")*AND(L772=""),AD772,""),IF((F772="E")*AND(R772="R")*AND(L772="")*AND(N772="")*AND(P772=""),AD772,""),IF((F772="E")*AND(T772="R")*AND(L772="")*AND(N772="")*AND(P772="")*AND(R772=""),AD772,""),IF((F772="E")*AND(V772="R")*AND(L772="")*AND(N772="")*AND(P772="")*AND(R772="")*AND(T772=""),AD772,""),IF((F772="E")*AND(X772="R")*AND(L772="")*AND(N772="")*AND(P772="")*AND(R772="")*AND(T772="")*AND(V772=""),AD772,""))</f>
      </c>
      <c r="AG772">
        <f aca="true" t="shared" si="116" ref="AG772:AG835">CONCATENATE(IF((F772="E")*AND(L772="A"),AD772,""),IF((F772="E")*AND(N772="A")*AND(L772=""),AD772,""),IF((F772="E")*AND(P772="A")*AND(L772="")*AND(N772=""),AD772,""),IF((F772="E")*AND(R772="A")*AND(L772="")*AND(N772="")*AND(P772=""),AD772,""),IF((F772="E")*AND(T772="A")*AND(L772="")*AND(N772="")*AND(P772="")*AND(R772=""),AD772,""),IF((F772="E")*AND(V772="A")*AND(L772="")*AND(N772="")*AND(P772="")*AND(R772="")*AND(T772=""),AD772,""),IF((F772="E")*AND(X772="A")*AND(L772="")*AND(N772="")*AND(P772="")*AND(R772="")*AND(T772="")*AND(V772=""),AD772,""))</f>
      </c>
    </row>
    <row r="773" spans="1:33" ht="102">
      <c r="A773">
        <v>771</v>
      </c>
      <c r="B773" t="str">
        <f t="shared" si="109"/>
        <v>8</v>
      </c>
      <c r="C773" s="1" t="s">
        <v>2446</v>
      </c>
      <c r="D773" s="1" t="s">
        <v>1689</v>
      </c>
      <c r="E773" s="1" t="s">
        <v>1128</v>
      </c>
      <c r="F773" s="2" t="s">
        <v>137</v>
      </c>
      <c r="G773" s="2" t="s">
        <v>138</v>
      </c>
      <c r="H773" s="3" t="s">
        <v>2397</v>
      </c>
      <c r="I773" s="3" t="s">
        <v>2398</v>
      </c>
      <c r="J773" t="s">
        <v>2415</v>
      </c>
      <c r="K773" t="str">
        <f t="shared" si="108"/>
        <v>A</v>
      </c>
      <c r="L773" s="60"/>
      <c r="M773" s="14"/>
      <c r="N773" s="60" t="s">
        <v>1036</v>
      </c>
      <c r="O773" s="14" t="s">
        <v>2459</v>
      </c>
      <c r="P773" s="60"/>
      <c r="Q773" s="14"/>
      <c r="R773" s="60"/>
      <c r="S773" s="14"/>
      <c r="T773" s="62"/>
      <c r="U773" s="63"/>
      <c r="V773" s="60"/>
      <c r="W773" s="14"/>
      <c r="X773" s="60"/>
      <c r="Y773" s="14"/>
      <c r="AA773">
        <f t="shared" si="110"/>
      </c>
      <c r="AB773">
        <f t="shared" si="111"/>
      </c>
      <c r="AC773">
        <f t="shared" si="112"/>
      </c>
      <c r="AD773" t="str">
        <f t="shared" si="113"/>
        <v>8.4</v>
      </c>
      <c r="AE773">
        <f t="shared" si="114"/>
      </c>
      <c r="AF773">
        <f t="shared" si="115"/>
      </c>
      <c r="AG773" t="str">
        <f t="shared" si="116"/>
        <v>8.4</v>
      </c>
    </row>
    <row r="774" spans="1:33" ht="63.75">
      <c r="A774">
        <v>772</v>
      </c>
      <c r="B774" t="str">
        <f t="shared" si="109"/>
        <v>8</v>
      </c>
      <c r="C774" s="1" t="s">
        <v>2446</v>
      </c>
      <c r="D774" s="1" t="s">
        <v>1689</v>
      </c>
      <c r="E774" s="1" t="s">
        <v>1128</v>
      </c>
      <c r="F774" s="2" t="s">
        <v>142</v>
      </c>
      <c r="G774" s="2" t="s">
        <v>138</v>
      </c>
      <c r="H774" s="3" t="s">
        <v>2399</v>
      </c>
      <c r="I774" s="3" t="s">
        <v>1822</v>
      </c>
      <c r="J774" t="s">
        <v>2415</v>
      </c>
      <c r="K774" t="str">
        <f t="shared" si="108"/>
        <v>A</v>
      </c>
      <c r="L774" s="60"/>
      <c r="M774" s="14"/>
      <c r="N774" s="60"/>
      <c r="P774" s="60"/>
      <c r="Q774" s="14"/>
      <c r="R774" s="60" t="s">
        <v>1036</v>
      </c>
      <c r="S774" s="14" t="s">
        <v>62</v>
      </c>
      <c r="T774" s="62"/>
      <c r="U774" s="63"/>
      <c r="V774" s="60"/>
      <c r="X774" s="60"/>
      <c r="AA774">
        <f t="shared" si="110"/>
      </c>
      <c r="AB774">
        <f t="shared" si="111"/>
      </c>
      <c r="AC774" t="str">
        <f t="shared" si="112"/>
        <v>8.4</v>
      </c>
      <c r="AD774">
        <f t="shared" si="113"/>
      </c>
      <c r="AE774">
        <f t="shared" si="114"/>
      </c>
      <c r="AF774">
        <f t="shared" si="115"/>
      </c>
      <c r="AG774">
        <f t="shared" si="116"/>
      </c>
    </row>
    <row r="775" spans="1:33" ht="51">
      <c r="A775">
        <v>773</v>
      </c>
      <c r="B775" t="str">
        <f t="shared" si="109"/>
        <v>8</v>
      </c>
      <c r="C775" s="1" t="s">
        <v>2446</v>
      </c>
      <c r="D775" s="1" t="s">
        <v>355</v>
      </c>
      <c r="E775" s="1" t="s">
        <v>355</v>
      </c>
      <c r="F775" s="2" t="s">
        <v>137</v>
      </c>
      <c r="G775" s="2" t="s">
        <v>138</v>
      </c>
      <c r="H775" s="3" t="s">
        <v>2400</v>
      </c>
      <c r="I775" s="3" t="s">
        <v>2401</v>
      </c>
      <c r="J775" t="s">
        <v>2415</v>
      </c>
      <c r="K775" t="str">
        <f t="shared" si="108"/>
        <v>A</v>
      </c>
      <c r="L775" s="60"/>
      <c r="M775" s="14"/>
      <c r="N775" s="60" t="s">
        <v>1036</v>
      </c>
      <c r="O775" s="14" t="s">
        <v>2540</v>
      </c>
      <c r="P775" s="60"/>
      <c r="Q775" s="14"/>
      <c r="R775" s="60"/>
      <c r="S775" s="14"/>
      <c r="T775" s="62"/>
      <c r="U775" s="63"/>
      <c r="V775" s="60"/>
      <c r="W775" s="14"/>
      <c r="X775" s="60"/>
      <c r="Y775" s="14"/>
      <c r="AA775">
        <f t="shared" si="110"/>
      </c>
      <c r="AB775">
        <f t="shared" si="111"/>
      </c>
      <c r="AC775">
        <f t="shared" si="112"/>
      </c>
      <c r="AD775" t="str">
        <f t="shared" si="113"/>
        <v>8.4</v>
      </c>
      <c r="AE775">
        <f t="shared" si="114"/>
      </c>
      <c r="AF775">
        <f t="shared" si="115"/>
      </c>
      <c r="AG775" t="str">
        <f t="shared" si="116"/>
        <v>8.4</v>
      </c>
    </row>
    <row r="776" spans="1:33" ht="153">
      <c r="A776">
        <v>774</v>
      </c>
      <c r="B776" t="str">
        <f t="shared" si="109"/>
        <v>8</v>
      </c>
      <c r="C776" s="1" t="s">
        <v>2446</v>
      </c>
      <c r="D776" s="1" t="s">
        <v>1063</v>
      </c>
      <c r="E776" s="1" t="s">
        <v>1063</v>
      </c>
      <c r="F776" s="2" t="s">
        <v>142</v>
      </c>
      <c r="G776" s="2" t="s">
        <v>138</v>
      </c>
      <c r="H776" s="3" t="s">
        <v>2402</v>
      </c>
      <c r="I776" s="3" t="s">
        <v>2403</v>
      </c>
      <c r="J776" t="s">
        <v>2415</v>
      </c>
      <c r="K776" t="str">
        <f t="shared" si="108"/>
        <v>A</v>
      </c>
      <c r="L776" s="60"/>
      <c r="M776" s="14"/>
      <c r="N776" s="60"/>
      <c r="P776" s="60"/>
      <c r="Q776" s="14"/>
      <c r="R776" s="60" t="s">
        <v>1036</v>
      </c>
      <c r="S776" s="14" t="s">
        <v>2501</v>
      </c>
      <c r="T776" s="62"/>
      <c r="U776" s="63"/>
      <c r="V776" s="60"/>
      <c r="X776" s="60"/>
      <c r="AA776">
        <f t="shared" si="110"/>
      </c>
      <c r="AB776">
        <f t="shared" si="111"/>
      </c>
      <c r="AC776" t="str">
        <f t="shared" si="112"/>
        <v>8.4</v>
      </c>
      <c r="AD776">
        <f t="shared" si="113"/>
      </c>
      <c r="AE776">
        <f t="shared" si="114"/>
      </c>
      <c r="AF776">
        <f t="shared" si="115"/>
      </c>
      <c r="AG776">
        <f t="shared" si="116"/>
      </c>
    </row>
    <row r="777" spans="1:33" ht="25.5">
      <c r="A777">
        <v>775</v>
      </c>
      <c r="B777" t="str">
        <f t="shared" si="109"/>
        <v>8</v>
      </c>
      <c r="C777" s="1" t="s">
        <v>2446</v>
      </c>
      <c r="D777" s="1" t="s">
        <v>1199</v>
      </c>
      <c r="E777" s="1" t="s">
        <v>1199</v>
      </c>
      <c r="F777" s="2" t="s">
        <v>137</v>
      </c>
      <c r="G777" s="2" t="s">
        <v>138</v>
      </c>
      <c r="H777" s="3" t="s">
        <v>2404</v>
      </c>
      <c r="I777" s="3" t="s">
        <v>1822</v>
      </c>
      <c r="J777" t="s">
        <v>2415</v>
      </c>
      <c r="K777" t="str">
        <f t="shared" si="108"/>
        <v>A</v>
      </c>
      <c r="L777" s="60"/>
      <c r="M777" s="14"/>
      <c r="N777" s="60" t="s">
        <v>1036</v>
      </c>
      <c r="O777" s="14" t="s">
        <v>2459</v>
      </c>
      <c r="P777" s="60"/>
      <c r="Q777" s="14"/>
      <c r="R777" s="60"/>
      <c r="S777" s="14"/>
      <c r="T777" s="62"/>
      <c r="U777" s="63"/>
      <c r="V777" s="60"/>
      <c r="W777" s="14"/>
      <c r="X777" s="60"/>
      <c r="Y777" s="14"/>
      <c r="AA777">
        <f t="shared" si="110"/>
      </c>
      <c r="AB777">
        <f t="shared" si="111"/>
      </c>
      <c r="AC777">
        <f t="shared" si="112"/>
      </c>
      <c r="AD777" t="str">
        <f t="shared" si="113"/>
        <v>8.4</v>
      </c>
      <c r="AE777">
        <f t="shared" si="114"/>
      </c>
      <c r="AF777">
        <f t="shared" si="115"/>
      </c>
      <c r="AG777" t="str">
        <f t="shared" si="116"/>
        <v>8.4</v>
      </c>
    </row>
    <row r="778" spans="1:33" ht="153">
      <c r="A778">
        <v>776</v>
      </c>
      <c r="B778" t="str">
        <f t="shared" si="109"/>
        <v>8</v>
      </c>
      <c r="C778" s="1" t="s">
        <v>2446</v>
      </c>
      <c r="D778" s="1" t="s">
        <v>1199</v>
      </c>
      <c r="E778" s="1" t="s">
        <v>1199</v>
      </c>
      <c r="F778" s="2" t="s">
        <v>142</v>
      </c>
      <c r="G778" s="2" t="s">
        <v>138</v>
      </c>
      <c r="H778" s="3" t="s">
        <v>2405</v>
      </c>
      <c r="I778" s="3" t="s">
        <v>2406</v>
      </c>
      <c r="J778" t="s">
        <v>2415</v>
      </c>
      <c r="K778" t="str">
        <f t="shared" si="108"/>
        <v>R</v>
      </c>
      <c r="L778" s="60"/>
      <c r="M778" s="14"/>
      <c r="N778" s="60"/>
      <c r="P778" s="60"/>
      <c r="Q778" s="14"/>
      <c r="R778" s="60" t="s">
        <v>2469</v>
      </c>
      <c r="S778" s="14" t="s">
        <v>194</v>
      </c>
      <c r="T778" s="62"/>
      <c r="U778" s="63"/>
      <c r="V778" s="60"/>
      <c r="X778" s="60"/>
      <c r="AA778">
        <f t="shared" si="110"/>
      </c>
      <c r="AB778" t="str">
        <f t="shared" si="111"/>
        <v>8.4</v>
      </c>
      <c r="AC778">
        <f t="shared" si="112"/>
      </c>
      <c r="AD778">
        <f t="shared" si="113"/>
      </c>
      <c r="AE778">
        <f t="shared" si="114"/>
      </c>
      <c r="AF778">
        <f t="shared" si="115"/>
      </c>
      <c r="AG778">
        <f t="shared" si="116"/>
      </c>
    </row>
    <row r="779" spans="1:33" ht="63.75">
      <c r="A779">
        <v>777</v>
      </c>
      <c r="B779" t="str">
        <f t="shared" si="109"/>
        <v>8</v>
      </c>
      <c r="C779" s="1" t="s">
        <v>2446</v>
      </c>
      <c r="D779" s="1" t="s">
        <v>1199</v>
      </c>
      <c r="E779" s="1" t="s">
        <v>1199</v>
      </c>
      <c r="F779" s="2" t="s">
        <v>142</v>
      </c>
      <c r="G779" s="2" t="s">
        <v>138</v>
      </c>
      <c r="H779" s="3" t="s">
        <v>2407</v>
      </c>
      <c r="I779" s="3" t="s">
        <v>2408</v>
      </c>
      <c r="J779" t="s">
        <v>2415</v>
      </c>
      <c r="K779" t="str">
        <f t="shared" si="108"/>
        <v>A</v>
      </c>
      <c r="L779" s="60"/>
      <c r="M779" s="14"/>
      <c r="N779" s="60"/>
      <c r="P779" s="60"/>
      <c r="Q779" s="14"/>
      <c r="R779" s="60" t="s">
        <v>1036</v>
      </c>
      <c r="S779" s="14" t="s">
        <v>195</v>
      </c>
      <c r="T779" s="62"/>
      <c r="U779" s="63"/>
      <c r="V779" s="60"/>
      <c r="X779" s="60"/>
      <c r="AA779">
        <f t="shared" si="110"/>
      </c>
      <c r="AB779">
        <f t="shared" si="111"/>
      </c>
      <c r="AC779" t="str">
        <f t="shared" si="112"/>
        <v>8.4</v>
      </c>
      <c r="AD779">
        <f t="shared" si="113"/>
      </c>
      <c r="AE779">
        <f t="shared" si="114"/>
      </c>
      <c r="AF779">
        <f t="shared" si="115"/>
      </c>
      <c r="AG779">
        <f t="shared" si="116"/>
      </c>
    </row>
    <row r="780" spans="1:33" ht="140.25">
      <c r="A780">
        <v>778</v>
      </c>
      <c r="B780" t="str">
        <f t="shared" si="109"/>
        <v>0</v>
      </c>
      <c r="C780" s="1" t="s">
        <v>2446</v>
      </c>
      <c r="D780" s="1" t="s">
        <v>1041</v>
      </c>
      <c r="E780" s="1" t="s">
        <v>720</v>
      </c>
      <c r="F780" s="2" t="s">
        <v>142</v>
      </c>
      <c r="G780" s="2" t="s">
        <v>138</v>
      </c>
      <c r="H780" s="3" t="s">
        <v>2409</v>
      </c>
      <c r="I780" s="3" t="s">
        <v>2410</v>
      </c>
      <c r="J780" t="s">
        <v>2415</v>
      </c>
      <c r="K780" t="str">
        <f t="shared" si="108"/>
        <v>A</v>
      </c>
      <c r="L780" s="60"/>
      <c r="M780" s="14"/>
      <c r="N780" s="60" t="s">
        <v>1036</v>
      </c>
      <c r="O780" t="s">
        <v>2459</v>
      </c>
      <c r="P780" s="60"/>
      <c r="Q780" s="14"/>
      <c r="R780" s="60"/>
      <c r="T780" s="62"/>
      <c r="U780" s="63"/>
      <c r="V780" s="60"/>
      <c r="X780" s="60"/>
      <c r="AA780">
        <f t="shared" si="110"/>
      </c>
      <c r="AB780">
        <f t="shared" si="111"/>
      </c>
      <c r="AC780" t="str">
        <f t="shared" si="112"/>
        <v>8.4</v>
      </c>
      <c r="AD780">
        <f t="shared" si="113"/>
      </c>
      <c r="AE780">
        <f t="shared" si="114"/>
      </c>
      <c r="AF780">
        <f t="shared" si="115"/>
      </c>
      <c r="AG780">
        <f t="shared" si="116"/>
      </c>
    </row>
    <row r="781" spans="1:33" ht="76.5">
      <c r="A781">
        <v>779</v>
      </c>
      <c r="B781" t="str">
        <f t="shared" si="109"/>
        <v>8</v>
      </c>
      <c r="C781" s="1" t="s">
        <v>429</v>
      </c>
      <c r="D781" s="1" t="s">
        <v>1940</v>
      </c>
      <c r="E781" s="1" t="s">
        <v>1940</v>
      </c>
      <c r="F781" s="2" t="s">
        <v>142</v>
      </c>
      <c r="G781" s="2" t="s">
        <v>138</v>
      </c>
      <c r="H781" s="3" t="s">
        <v>2411</v>
      </c>
      <c r="I781" s="3" t="s">
        <v>2412</v>
      </c>
      <c r="J781" t="s">
        <v>2415</v>
      </c>
      <c r="K781" t="str">
        <f t="shared" si="108"/>
        <v>A</v>
      </c>
      <c r="L781" s="60"/>
      <c r="M781" s="14"/>
      <c r="N781" s="60"/>
      <c r="P781" s="60" t="s">
        <v>1036</v>
      </c>
      <c r="Q781" s="14" t="s">
        <v>2459</v>
      </c>
      <c r="R781" s="60"/>
      <c r="T781" s="62"/>
      <c r="U781" s="63"/>
      <c r="V781" s="60"/>
      <c r="X781" s="60"/>
      <c r="AA781">
        <f t="shared" si="110"/>
      </c>
      <c r="AB781">
        <f t="shared" si="111"/>
      </c>
      <c r="AC781" t="str">
        <f t="shared" si="112"/>
        <v>8.5</v>
      </c>
      <c r="AD781">
        <f t="shared" si="113"/>
      </c>
      <c r="AE781">
        <f t="shared" si="114"/>
      </c>
      <c r="AF781">
        <f t="shared" si="115"/>
      </c>
      <c r="AG781">
        <f t="shared" si="116"/>
      </c>
    </row>
    <row r="782" spans="1:33" ht="242.25">
      <c r="A782">
        <v>780</v>
      </c>
      <c r="B782" t="str">
        <f t="shared" si="109"/>
        <v>8</v>
      </c>
      <c r="C782" s="1" t="s">
        <v>429</v>
      </c>
      <c r="D782" s="1" t="s">
        <v>1793</v>
      </c>
      <c r="E782" s="1" t="s">
        <v>1793</v>
      </c>
      <c r="F782" s="2" t="s">
        <v>142</v>
      </c>
      <c r="G782" s="2" t="s">
        <v>138</v>
      </c>
      <c r="H782" s="3" t="s">
        <v>2413</v>
      </c>
      <c r="I782" s="3" t="s">
        <v>2414</v>
      </c>
      <c r="J782" t="s">
        <v>2415</v>
      </c>
      <c r="K782" t="str">
        <f t="shared" si="108"/>
        <v>A</v>
      </c>
      <c r="L782" s="60"/>
      <c r="M782" s="14"/>
      <c r="N782" s="60"/>
      <c r="P782" s="60" t="s">
        <v>1036</v>
      </c>
      <c r="Q782" s="14" t="s">
        <v>205</v>
      </c>
      <c r="R782" s="60"/>
      <c r="T782" s="62"/>
      <c r="U782" s="63"/>
      <c r="V782" s="60"/>
      <c r="X782" s="60"/>
      <c r="AA782">
        <f t="shared" si="110"/>
      </c>
      <c r="AB782">
        <f t="shared" si="111"/>
      </c>
      <c r="AC782" t="str">
        <f t="shared" si="112"/>
        <v>8.5</v>
      </c>
      <c r="AD782">
        <f t="shared" si="113"/>
      </c>
      <c r="AE782">
        <f t="shared" si="114"/>
      </c>
      <c r="AF782">
        <f t="shared" si="115"/>
      </c>
      <c r="AG782">
        <f t="shared" si="116"/>
      </c>
    </row>
    <row r="783" spans="1:33" ht="242.25">
      <c r="A783">
        <v>781</v>
      </c>
      <c r="B783" t="str">
        <f t="shared" si="109"/>
        <v>8</v>
      </c>
      <c r="C783" s="1" t="s">
        <v>429</v>
      </c>
      <c r="D783" s="1" t="s">
        <v>1702</v>
      </c>
      <c r="E783" s="1" t="s">
        <v>1702</v>
      </c>
      <c r="F783" s="2" t="s">
        <v>142</v>
      </c>
      <c r="G783" s="2" t="s">
        <v>138</v>
      </c>
      <c r="H783" s="3" t="s">
        <v>2413</v>
      </c>
      <c r="I783" s="3" t="s">
        <v>2414</v>
      </c>
      <c r="J783" t="s">
        <v>2415</v>
      </c>
      <c r="K783" t="str">
        <f t="shared" si="108"/>
        <v>A</v>
      </c>
      <c r="L783" s="60"/>
      <c r="M783" s="14"/>
      <c r="N783" s="60"/>
      <c r="P783" s="60" t="s">
        <v>1036</v>
      </c>
      <c r="Q783" s="14" t="s">
        <v>205</v>
      </c>
      <c r="R783" s="60"/>
      <c r="T783" s="62"/>
      <c r="U783" s="63"/>
      <c r="V783" s="60"/>
      <c r="X783" s="60"/>
      <c r="AA783">
        <f t="shared" si="110"/>
      </c>
      <c r="AB783">
        <f t="shared" si="111"/>
      </c>
      <c r="AC783" t="str">
        <f t="shared" si="112"/>
        <v>8.5</v>
      </c>
      <c r="AD783">
        <f t="shared" si="113"/>
      </c>
      <c r="AE783">
        <f t="shared" si="114"/>
      </c>
      <c r="AF783">
        <f t="shared" si="115"/>
      </c>
      <c r="AG783">
        <f t="shared" si="116"/>
      </c>
    </row>
    <row r="784" spans="1:33" ht="153">
      <c r="A784">
        <v>782</v>
      </c>
      <c r="B784" t="str">
        <f t="shared" si="109"/>
        <v>8</v>
      </c>
      <c r="C784" s="1" t="s">
        <v>2446</v>
      </c>
      <c r="D784" s="4" t="s">
        <v>361</v>
      </c>
      <c r="E784" s="4" t="s">
        <v>2416</v>
      </c>
      <c r="F784" s="5" t="s">
        <v>373</v>
      </c>
      <c r="G784" s="5" t="s">
        <v>374</v>
      </c>
      <c r="H784" s="6" t="s">
        <v>2417</v>
      </c>
      <c r="I784" s="6" t="s">
        <v>2418</v>
      </c>
      <c r="J784" t="s">
        <v>2422</v>
      </c>
      <c r="K784" t="str">
        <f t="shared" si="108"/>
        <v>A</v>
      </c>
      <c r="L784" s="60"/>
      <c r="M784" s="14"/>
      <c r="N784" s="60"/>
      <c r="P784" s="60"/>
      <c r="Q784" s="14"/>
      <c r="R784" s="60" t="s">
        <v>1036</v>
      </c>
      <c r="S784" s="14" t="s">
        <v>2502</v>
      </c>
      <c r="T784" s="62"/>
      <c r="U784" s="63"/>
      <c r="V784" s="60"/>
      <c r="X784" s="60"/>
      <c r="AA784">
        <f t="shared" si="110"/>
      </c>
      <c r="AB784">
        <f t="shared" si="111"/>
      </c>
      <c r="AC784" t="str">
        <f t="shared" si="112"/>
        <v>8.4</v>
      </c>
      <c r="AD784">
        <f t="shared" si="113"/>
      </c>
      <c r="AE784">
        <f t="shared" si="114"/>
      </c>
      <c r="AF784">
        <f t="shared" si="115"/>
      </c>
      <c r="AG784">
        <f t="shared" si="116"/>
      </c>
    </row>
    <row r="785" spans="1:33" ht="76.5">
      <c r="A785">
        <v>783</v>
      </c>
      <c r="B785" t="str">
        <f t="shared" si="109"/>
        <v>8</v>
      </c>
      <c r="C785" s="1" t="s">
        <v>2446</v>
      </c>
      <c r="D785" s="20" t="s">
        <v>1199</v>
      </c>
      <c r="E785" s="21" t="s">
        <v>2419</v>
      </c>
      <c r="F785" s="2" t="s">
        <v>373</v>
      </c>
      <c r="G785" s="2" t="s">
        <v>374</v>
      </c>
      <c r="H785" s="3" t="s">
        <v>2420</v>
      </c>
      <c r="I785" s="3" t="s">
        <v>2421</v>
      </c>
      <c r="J785" t="s">
        <v>2422</v>
      </c>
      <c r="K785" t="str">
        <f aca="true" t="shared" si="117" ref="K785:K848">CONCATENATE(IF((AA785&lt;&gt;""),"P",""),IF((AB785&lt;&gt;""),"R",""),IF((AC785&lt;&gt;""),"A",""),IF((AE785&lt;&gt;""),"P",""),IF((AF785&lt;&gt;""),"R",""),IF((AG785&lt;&gt;""),"A",""),IF((L785="R")*AND(M785=""),"!",""),IF((N785="R")*AND(O785=""),"!",""),IF((P785="R")*AND(Q785=""),"!",""),IF((R785="R")*AND(S785=""),"!",""),IF((T785="R")*AND(U785=""),"!",""),IF((V785="R")*AND(W785=""),"!",""),IF((X785="R")*AND(Y785=""),"!",""))</f>
        <v>R</v>
      </c>
      <c r="L785" s="60"/>
      <c r="M785" s="14"/>
      <c r="N785" s="60"/>
      <c r="P785" s="60"/>
      <c r="Q785" s="14"/>
      <c r="R785" s="60" t="s">
        <v>2469</v>
      </c>
      <c r="S785" s="14" t="s">
        <v>196</v>
      </c>
      <c r="T785" s="62"/>
      <c r="U785" s="63"/>
      <c r="V785" s="60"/>
      <c r="X785" s="60"/>
      <c r="AA785">
        <f t="shared" si="110"/>
      </c>
      <c r="AB785" t="str">
        <f t="shared" si="111"/>
        <v>8.4</v>
      </c>
      <c r="AC785">
        <f t="shared" si="112"/>
      </c>
      <c r="AD785">
        <f t="shared" si="113"/>
      </c>
      <c r="AE785">
        <f t="shared" si="114"/>
      </c>
      <c r="AF785">
        <f t="shared" si="115"/>
      </c>
      <c r="AG785">
        <f t="shared" si="116"/>
      </c>
    </row>
    <row r="786" spans="1:33" ht="38.25">
      <c r="A786">
        <v>784</v>
      </c>
      <c r="B786" t="str">
        <f t="shared" si="109"/>
        <v>2</v>
      </c>
      <c r="C786" s="1" t="s">
        <v>1112</v>
      </c>
      <c r="D786" s="4" t="s">
        <v>1112</v>
      </c>
      <c r="E786" s="4" t="s">
        <v>1112</v>
      </c>
      <c r="F786" s="5" t="s">
        <v>1225</v>
      </c>
      <c r="G786" s="5" t="s">
        <v>1724</v>
      </c>
      <c r="H786" s="26" t="s">
        <v>424</v>
      </c>
      <c r="I786" s="6" t="s">
        <v>425</v>
      </c>
      <c r="J786" t="s">
        <v>637</v>
      </c>
      <c r="K786" t="str">
        <f t="shared" si="117"/>
        <v>A</v>
      </c>
      <c r="L786" s="60" t="s">
        <v>1036</v>
      </c>
      <c r="M786" s="14" t="s">
        <v>81</v>
      </c>
      <c r="N786" s="60"/>
      <c r="P786" s="60"/>
      <c r="Q786" s="14"/>
      <c r="R786" s="60"/>
      <c r="T786" s="62"/>
      <c r="U786" s="63"/>
      <c r="V786" s="60"/>
      <c r="X786" s="60"/>
      <c r="AA786">
        <f t="shared" si="110"/>
      </c>
      <c r="AB786">
        <f t="shared" si="111"/>
      </c>
      <c r="AC786" t="str">
        <f t="shared" si="112"/>
        <v>2</v>
      </c>
      <c r="AD786">
        <f t="shared" si="113"/>
      </c>
      <c r="AE786">
        <f t="shared" si="114"/>
      </c>
      <c r="AF786">
        <f t="shared" si="115"/>
      </c>
      <c r="AG786">
        <f t="shared" si="116"/>
      </c>
    </row>
    <row r="787" spans="1:33" ht="63.75">
      <c r="A787">
        <v>785</v>
      </c>
      <c r="B787" t="str">
        <f t="shared" si="109"/>
        <v>2</v>
      </c>
      <c r="C787" s="1" t="s">
        <v>1112</v>
      </c>
      <c r="D787" s="1" t="s">
        <v>1112</v>
      </c>
      <c r="E787" s="1" t="s">
        <v>1112</v>
      </c>
      <c r="F787" s="2" t="s">
        <v>1225</v>
      </c>
      <c r="G787" s="2" t="s">
        <v>1724</v>
      </c>
      <c r="H787" s="3" t="s">
        <v>426</v>
      </c>
      <c r="I787" s="6" t="s">
        <v>425</v>
      </c>
      <c r="J787" t="s">
        <v>637</v>
      </c>
      <c r="K787" t="str">
        <f t="shared" si="117"/>
        <v>A</v>
      </c>
      <c r="L787" s="60" t="s">
        <v>1036</v>
      </c>
      <c r="M787" s="14" t="s">
        <v>81</v>
      </c>
      <c r="N787" s="60"/>
      <c r="P787" s="60"/>
      <c r="Q787" s="14"/>
      <c r="R787" s="60"/>
      <c r="T787" s="62"/>
      <c r="U787" s="63"/>
      <c r="V787" s="60"/>
      <c r="X787" s="60"/>
      <c r="AA787">
        <f t="shared" si="110"/>
      </c>
      <c r="AB787">
        <f t="shared" si="111"/>
      </c>
      <c r="AC787" t="str">
        <f t="shared" si="112"/>
        <v>2</v>
      </c>
      <c r="AD787">
        <f t="shared" si="113"/>
      </c>
      <c r="AE787">
        <f t="shared" si="114"/>
      </c>
      <c r="AF787">
        <f t="shared" si="115"/>
      </c>
      <c r="AG787">
        <f t="shared" si="116"/>
      </c>
    </row>
    <row r="788" spans="1:33" ht="102">
      <c r="A788">
        <v>786</v>
      </c>
      <c r="B788" t="str">
        <f t="shared" si="109"/>
        <v>2</v>
      </c>
      <c r="C788" s="1" t="s">
        <v>1112</v>
      </c>
      <c r="D788" s="1" t="s">
        <v>1112</v>
      </c>
      <c r="E788" s="1" t="s">
        <v>1112</v>
      </c>
      <c r="F788" s="2" t="s">
        <v>1225</v>
      </c>
      <c r="G788" s="2" t="s">
        <v>1724</v>
      </c>
      <c r="H788" s="3" t="s">
        <v>1828</v>
      </c>
      <c r="I788" s="3" t="s">
        <v>425</v>
      </c>
      <c r="J788" t="s">
        <v>637</v>
      </c>
      <c r="K788" t="str">
        <f t="shared" si="117"/>
        <v>R</v>
      </c>
      <c r="L788" s="60" t="s">
        <v>2469</v>
      </c>
      <c r="M788" s="14" t="s">
        <v>89</v>
      </c>
      <c r="N788" s="60"/>
      <c r="P788" s="60"/>
      <c r="Q788" s="14"/>
      <c r="R788" s="60"/>
      <c r="T788" s="62"/>
      <c r="U788" s="63"/>
      <c r="V788" s="60"/>
      <c r="X788" s="60"/>
      <c r="AA788">
        <f t="shared" si="110"/>
      </c>
      <c r="AB788" t="str">
        <f t="shared" si="111"/>
        <v>2</v>
      </c>
      <c r="AC788">
        <f t="shared" si="112"/>
      </c>
      <c r="AD788">
        <f t="shared" si="113"/>
      </c>
      <c r="AE788">
        <f t="shared" si="114"/>
      </c>
      <c r="AF788">
        <f t="shared" si="115"/>
      </c>
      <c r="AG788">
        <f t="shared" si="116"/>
      </c>
    </row>
    <row r="789" spans="1:33" ht="114.75">
      <c r="A789">
        <v>787</v>
      </c>
      <c r="B789" t="str">
        <f t="shared" si="109"/>
        <v>2</v>
      </c>
      <c r="C789" s="1" t="s">
        <v>1112</v>
      </c>
      <c r="D789" s="1" t="s">
        <v>1112</v>
      </c>
      <c r="E789" s="1" t="s">
        <v>1112</v>
      </c>
      <c r="F789" s="2" t="s">
        <v>1225</v>
      </c>
      <c r="G789" s="2" t="s">
        <v>1724</v>
      </c>
      <c r="H789" s="3" t="s">
        <v>1829</v>
      </c>
      <c r="I789" s="3" t="s">
        <v>1830</v>
      </c>
      <c r="J789" t="s">
        <v>637</v>
      </c>
      <c r="K789" t="str">
        <f t="shared" si="117"/>
        <v>R</v>
      </c>
      <c r="L789" s="60" t="s">
        <v>2469</v>
      </c>
      <c r="M789" s="14" t="s">
        <v>89</v>
      </c>
      <c r="N789" s="60"/>
      <c r="P789" s="60"/>
      <c r="Q789" s="14"/>
      <c r="R789" s="60"/>
      <c r="T789" s="62"/>
      <c r="U789" s="63"/>
      <c r="V789" s="60"/>
      <c r="X789" s="60"/>
      <c r="AA789">
        <f t="shared" si="110"/>
      </c>
      <c r="AB789" t="str">
        <f t="shared" si="111"/>
        <v>2</v>
      </c>
      <c r="AC789">
        <f t="shared" si="112"/>
      </c>
      <c r="AD789">
        <f t="shared" si="113"/>
      </c>
      <c r="AE789">
        <f t="shared" si="114"/>
      </c>
      <c r="AF789">
        <f t="shared" si="115"/>
      </c>
      <c r="AG789">
        <f t="shared" si="116"/>
      </c>
    </row>
    <row r="790" spans="1:33" ht="89.25">
      <c r="A790">
        <v>788</v>
      </c>
      <c r="B790" t="str">
        <f t="shared" si="109"/>
        <v>2</v>
      </c>
      <c r="C790" s="1" t="s">
        <v>1112</v>
      </c>
      <c r="D790" s="1" t="s">
        <v>1112</v>
      </c>
      <c r="E790" s="1" t="s">
        <v>1112</v>
      </c>
      <c r="F790" s="2" t="s">
        <v>1225</v>
      </c>
      <c r="G790" s="2" t="s">
        <v>1724</v>
      </c>
      <c r="H790" s="3" t="s">
        <v>1831</v>
      </c>
      <c r="I790" s="3" t="s">
        <v>1832</v>
      </c>
      <c r="J790" t="s">
        <v>637</v>
      </c>
      <c r="K790" t="str">
        <f t="shared" si="117"/>
        <v>A</v>
      </c>
      <c r="L790" s="60" t="s">
        <v>1036</v>
      </c>
      <c r="M790" s="14" t="s">
        <v>81</v>
      </c>
      <c r="N790" s="60"/>
      <c r="P790" s="60"/>
      <c r="Q790" s="14"/>
      <c r="R790" s="60"/>
      <c r="T790" s="62"/>
      <c r="U790" s="63"/>
      <c r="V790" s="60"/>
      <c r="X790" s="60"/>
      <c r="AA790">
        <f t="shared" si="110"/>
      </c>
      <c r="AB790">
        <f t="shared" si="111"/>
      </c>
      <c r="AC790" t="str">
        <f t="shared" si="112"/>
        <v>2</v>
      </c>
      <c r="AD790">
        <f t="shared" si="113"/>
      </c>
      <c r="AE790">
        <f t="shared" si="114"/>
      </c>
      <c r="AF790">
        <f t="shared" si="115"/>
      </c>
      <c r="AG790">
        <f t="shared" si="116"/>
      </c>
    </row>
    <row r="791" spans="1:33" ht="89.25">
      <c r="A791">
        <v>789</v>
      </c>
      <c r="B791" t="str">
        <f t="shared" si="109"/>
        <v>2</v>
      </c>
      <c r="C791" s="1" t="s">
        <v>1112</v>
      </c>
      <c r="D791" s="1" t="s">
        <v>1112</v>
      </c>
      <c r="E791" s="1" t="s">
        <v>1112</v>
      </c>
      <c r="F791" s="2" t="s">
        <v>1225</v>
      </c>
      <c r="G791" s="2" t="s">
        <v>1724</v>
      </c>
      <c r="H791" s="3" t="s">
        <v>1833</v>
      </c>
      <c r="I791" s="3" t="s">
        <v>1832</v>
      </c>
      <c r="J791" t="s">
        <v>637</v>
      </c>
      <c r="K791" t="str">
        <f t="shared" si="117"/>
        <v>A</v>
      </c>
      <c r="L791" s="60" t="s">
        <v>1036</v>
      </c>
      <c r="M791" s="14" t="s">
        <v>81</v>
      </c>
      <c r="N791" s="60"/>
      <c r="P791" s="60"/>
      <c r="Q791" s="14"/>
      <c r="R791" s="60"/>
      <c r="T791" s="62"/>
      <c r="U791" s="63"/>
      <c r="V791" s="60"/>
      <c r="X791" s="60"/>
      <c r="AA791">
        <f t="shared" si="110"/>
      </c>
      <c r="AB791">
        <f t="shared" si="111"/>
      </c>
      <c r="AC791" t="str">
        <f t="shared" si="112"/>
        <v>2</v>
      </c>
      <c r="AD791">
        <f t="shared" si="113"/>
      </c>
      <c r="AE791">
        <f t="shared" si="114"/>
      </c>
      <c r="AF791">
        <f t="shared" si="115"/>
      </c>
      <c r="AG791">
        <f t="shared" si="116"/>
      </c>
    </row>
    <row r="792" spans="1:33" ht="102">
      <c r="A792">
        <v>790</v>
      </c>
      <c r="B792" t="str">
        <f t="shared" si="109"/>
        <v>2</v>
      </c>
      <c r="C792" s="1" t="s">
        <v>1112</v>
      </c>
      <c r="D792" s="1" t="s">
        <v>1112</v>
      </c>
      <c r="E792" s="1" t="s">
        <v>1112</v>
      </c>
      <c r="F792" s="2" t="s">
        <v>1225</v>
      </c>
      <c r="G792" s="2" t="s">
        <v>1724</v>
      </c>
      <c r="H792" s="3" t="s">
        <v>1834</v>
      </c>
      <c r="I792" s="3" t="s">
        <v>1835</v>
      </c>
      <c r="J792" t="s">
        <v>637</v>
      </c>
      <c r="K792" t="str">
        <f t="shared" si="117"/>
        <v>R</v>
      </c>
      <c r="L792" s="60" t="s">
        <v>2469</v>
      </c>
      <c r="M792" s="14" t="s">
        <v>90</v>
      </c>
      <c r="N792" s="60"/>
      <c r="P792" s="60"/>
      <c r="Q792" s="14"/>
      <c r="R792" s="60"/>
      <c r="T792" s="62"/>
      <c r="U792" s="63"/>
      <c r="V792" s="60"/>
      <c r="X792" s="60"/>
      <c r="AA792">
        <f t="shared" si="110"/>
      </c>
      <c r="AB792" t="str">
        <f t="shared" si="111"/>
        <v>2</v>
      </c>
      <c r="AC792">
        <f t="shared" si="112"/>
      </c>
      <c r="AD792">
        <f t="shared" si="113"/>
      </c>
      <c r="AE792">
        <f t="shared" si="114"/>
      </c>
      <c r="AF792">
        <f t="shared" si="115"/>
      </c>
      <c r="AG792">
        <f t="shared" si="116"/>
      </c>
    </row>
    <row r="793" spans="1:33" ht="102">
      <c r="A793">
        <v>791</v>
      </c>
      <c r="B793" t="str">
        <f t="shared" si="109"/>
        <v>2</v>
      </c>
      <c r="C793" s="1" t="s">
        <v>1112</v>
      </c>
      <c r="D793" s="1" t="s">
        <v>1112</v>
      </c>
      <c r="E793" s="1" t="s">
        <v>1112</v>
      </c>
      <c r="F793" s="2" t="s">
        <v>1225</v>
      </c>
      <c r="G793" s="2" t="s">
        <v>1724</v>
      </c>
      <c r="H793" s="3" t="s">
        <v>1836</v>
      </c>
      <c r="I793" s="3" t="s">
        <v>1835</v>
      </c>
      <c r="J793" t="s">
        <v>637</v>
      </c>
      <c r="K793" t="str">
        <f t="shared" si="117"/>
        <v>R</v>
      </c>
      <c r="L793" s="60" t="s">
        <v>2469</v>
      </c>
      <c r="M793" s="14" t="s">
        <v>91</v>
      </c>
      <c r="N793" s="60"/>
      <c r="P793" s="60"/>
      <c r="Q793" s="14"/>
      <c r="R793" s="60"/>
      <c r="T793" s="62"/>
      <c r="U793" s="63"/>
      <c r="V793" s="60"/>
      <c r="X793" s="60"/>
      <c r="AA793">
        <f t="shared" si="110"/>
      </c>
      <c r="AB793" t="str">
        <f t="shared" si="111"/>
        <v>2</v>
      </c>
      <c r="AC793">
        <f t="shared" si="112"/>
      </c>
      <c r="AD793">
        <f t="shared" si="113"/>
      </c>
      <c r="AE793">
        <f t="shared" si="114"/>
      </c>
      <c r="AF793">
        <f t="shared" si="115"/>
      </c>
      <c r="AG793">
        <f t="shared" si="116"/>
      </c>
    </row>
    <row r="794" spans="1:33" ht="63.75">
      <c r="A794">
        <v>792</v>
      </c>
      <c r="B794" t="str">
        <f t="shared" si="109"/>
        <v>3</v>
      </c>
      <c r="C794" s="1" t="s">
        <v>1117</v>
      </c>
      <c r="D794" s="1" t="s">
        <v>1837</v>
      </c>
      <c r="E794" s="1" t="s">
        <v>1837</v>
      </c>
      <c r="F794" s="2" t="s">
        <v>1225</v>
      </c>
      <c r="G794" s="2" t="s">
        <v>1724</v>
      </c>
      <c r="H794" s="3" t="s">
        <v>1838</v>
      </c>
      <c r="I794" s="3" t="s">
        <v>1839</v>
      </c>
      <c r="J794" t="s">
        <v>637</v>
      </c>
      <c r="K794" t="str">
        <f t="shared" si="117"/>
        <v>A</v>
      </c>
      <c r="L794" s="60" t="s">
        <v>1036</v>
      </c>
      <c r="M794" s="14" t="s">
        <v>92</v>
      </c>
      <c r="N794" s="60"/>
      <c r="P794" s="60"/>
      <c r="Q794" s="14"/>
      <c r="R794" s="60"/>
      <c r="T794" s="62"/>
      <c r="U794" s="63"/>
      <c r="V794" s="60"/>
      <c r="X794" s="60"/>
      <c r="AA794">
        <f t="shared" si="110"/>
      </c>
      <c r="AB794">
        <f t="shared" si="111"/>
      </c>
      <c r="AC794" t="str">
        <f t="shared" si="112"/>
        <v>3</v>
      </c>
      <c r="AD794">
        <f t="shared" si="113"/>
      </c>
      <c r="AE794">
        <f t="shared" si="114"/>
      </c>
      <c r="AF794">
        <f t="shared" si="115"/>
      </c>
      <c r="AG794">
        <f t="shared" si="116"/>
      </c>
    </row>
    <row r="795" spans="1:33" ht="63.75">
      <c r="A795">
        <v>793</v>
      </c>
      <c r="B795" t="str">
        <f t="shared" si="109"/>
        <v>3</v>
      </c>
      <c r="C795" s="1" t="s">
        <v>1117</v>
      </c>
      <c r="D795" s="1" t="s">
        <v>1840</v>
      </c>
      <c r="E795" s="1" t="s">
        <v>1840</v>
      </c>
      <c r="F795" s="2" t="s">
        <v>1225</v>
      </c>
      <c r="G795" s="2" t="s">
        <v>1724</v>
      </c>
      <c r="H795" s="3" t="s">
        <v>1838</v>
      </c>
      <c r="I795" s="3" t="s">
        <v>1839</v>
      </c>
      <c r="J795" t="s">
        <v>637</v>
      </c>
      <c r="K795" t="str">
        <f t="shared" si="117"/>
        <v>A</v>
      </c>
      <c r="L795" s="60" t="s">
        <v>1036</v>
      </c>
      <c r="M795" s="14" t="s">
        <v>92</v>
      </c>
      <c r="N795" s="60"/>
      <c r="P795" s="60"/>
      <c r="Q795" s="14"/>
      <c r="R795" s="60"/>
      <c r="T795" s="62"/>
      <c r="U795" s="63"/>
      <c r="V795" s="60"/>
      <c r="X795" s="60"/>
      <c r="AA795">
        <f t="shared" si="110"/>
      </c>
      <c r="AB795">
        <f t="shared" si="111"/>
      </c>
      <c r="AC795" t="str">
        <f t="shared" si="112"/>
        <v>3</v>
      </c>
      <c r="AD795">
        <f t="shared" si="113"/>
      </c>
      <c r="AE795">
        <f t="shared" si="114"/>
      </c>
      <c r="AF795">
        <f t="shared" si="115"/>
      </c>
      <c r="AG795">
        <f t="shared" si="116"/>
      </c>
    </row>
    <row r="796" spans="1:33" ht="63.75">
      <c r="A796">
        <v>794</v>
      </c>
      <c r="B796" t="str">
        <f t="shared" si="109"/>
        <v>5</v>
      </c>
      <c r="C796" s="1" t="s">
        <v>2368</v>
      </c>
      <c r="D796" s="1" t="s">
        <v>1841</v>
      </c>
      <c r="E796" s="1" t="s">
        <v>1841</v>
      </c>
      <c r="F796" s="2" t="s">
        <v>2217</v>
      </c>
      <c r="G796" s="2" t="s">
        <v>1677</v>
      </c>
      <c r="H796" s="3" t="s">
        <v>1842</v>
      </c>
      <c r="I796" s="3" t="s">
        <v>1843</v>
      </c>
      <c r="J796" t="s">
        <v>637</v>
      </c>
      <c r="K796" t="str">
        <f t="shared" si="117"/>
        <v>A</v>
      </c>
      <c r="L796" s="60"/>
      <c r="M796" s="14"/>
      <c r="N796" s="60" t="s">
        <v>1036</v>
      </c>
      <c r="O796" s="14" t="s">
        <v>35</v>
      </c>
      <c r="P796" s="60"/>
      <c r="R796" s="60"/>
      <c r="T796" s="62"/>
      <c r="U796" s="63"/>
      <c r="V796" s="60"/>
      <c r="X796" s="60"/>
      <c r="AA796">
        <f t="shared" si="110"/>
      </c>
      <c r="AB796">
        <f t="shared" si="111"/>
      </c>
      <c r="AC796">
        <f t="shared" si="112"/>
      </c>
      <c r="AD796" t="str">
        <f t="shared" si="113"/>
        <v>5</v>
      </c>
      <c r="AE796">
        <f t="shared" si="114"/>
      </c>
      <c r="AF796">
        <f t="shared" si="115"/>
      </c>
      <c r="AG796" t="str">
        <f t="shared" si="116"/>
        <v>5</v>
      </c>
    </row>
    <row r="797" spans="1:33" ht="25.5">
      <c r="A797">
        <v>795</v>
      </c>
      <c r="B797" t="str">
        <f t="shared" si="109"/>
        <v>5</v>
      </c>
      <c r="C797" s="1" t="s">
        <v>2368</v>
      </c>
      <c r="D797" s="1" t="s">
        <v>1918</v>
      </c>
      <c r="E797" s="1" t="s">
        <v>1918</v>
      </c>
      <c r="F797" s="2" t="s">
        <v>2217</v>
      </c>
      <c r="G797" s="2" t="s">
        <v>1677</v>
      </c>
      <c r="H797" s="3" t="s">
        <v>1842</v>
      </c>
      <c r="I797" s="3" t="s">
        <v>1843</v>
      </c>
      <c r="J797" t="s">
        <v>637</v>
      </c>
      <c r="K797" t="str">
        <f t="shared" si="117"/>
        <v>A</v>
      </c>
      <c r="L797" s="60"/>
      <c r="M797" s="14"/>
      <c r="N797" s="60" t="s">
        <v>1036</v>
      </c>
      <c r="O797" s="14" t="s">
        <v>36</v>
      </c>
      <c r="P797" s="60"/>
      <c r="R797" s="60"/>
      <c r="T797" s="62"/>
      <c r="U797" s="63"/>
      <c r="V797" s="60"/>
      <c r="X797" s="60"/>
      <c r="AA797">
        <f t="shared" si="110"/>
      </c>
      <c r="AB797">
        <f t="shared" si="111"/>
      </c>
      <c r="AC797">
        <f t="shared" si="112"/>
      </c>
      <c r="AD797" t="str">
        <f t="shared" si="113"/>
        <v>5</v>
      </c>
      <c r="AE797">
        <f t="shared" si="114"/>
      </c>
      <c r="AF797">
        <f t="shared" si="115"/>
      </c>
      <c r="AG797" t="str">
        <f t="shared" si="116"/>
        <v>5</v>
      </c>
    </row>
    <row r="798" spans="1:33" ht="63.75">
      <c r="A798">
        <v>796</v>
      </c>
      <c r="B798" t="str">
        <f t="shared" si="109"/>
        <v>5</v>
      </c>
      <c r="C798" s="1" t="s">
        <v>2368</v>
      </c>
      <c r="D798" s="1" t="s">
        <v>2264</v>
      </c>
      <c r="E798" s="1" t="s">
        <v>2264</v>
      </c>
      <c r="F798" s="2" t="s">
        <v>2217</v>
      </c>
      <c r="G798" s="2" t="s">
        <v>1677</v>
      </c>
      <c r="H798" s="3" t="s">
        <v>1838</v>
      </c>
      <c r="I798" s="3" t="s">
        <v>1839</v>
      </c>
      <c r="J798" t="s">
        <v>637</v>
      </c>
      <c r="K798" t="str">
        <f t="shared" si="117"/>
        <v>A</v>
      </c>
      <c r="L798" s="60"/>
      <c r="M798" s="14"/>
      <c r="N798" s="60" t="s">
        <v>1036</v>
      </c>
      <c r="O798" s="14" t="s">
        <v>36</v>
      </c>
      <c r="P798" s="60"/>
      <c r="R798" s="60"/>
      <c r="T798" s="62"/>
      <c r="U798" s="63"/>
      <c r="V798" s="60"/>
      <c r="X798" s="60"/>
      <c r="AA798">
        <f t="shared" si="110"/>
      </c>
      <c r="AB798">
        <f t="shared" si="111"/>
      </c>
      <c r="AC798">
        <f t="shared" si="112"/>
      </c>
      <c r="AD798" t="str">
        <f t="shared" si="113"/>
        <v>5</v>
      </c>
      <c r="AE798">
        <f t="shared" si="114"/>
      </c>
      <c r="AF798">
        <f t="shared" si="115"/>
      </c>
      <c r="AG798" t="str">
        <f t="shared" si="116"/>
        <v>5</v>
      </c>
    </row>
    <row r="799" spans="1:33" ht="127.5">
      <c r="A799">
        <v>797</v>
      </c>
      <c r="B799" t="str">
        <f t="shared" si="109"/>
        <v>5</v>
      </c>
      <c r="C799" s="1" t="s">
        <v>2368</v>
      </c>
      <c r="D799" s="1" t="s">
        <v>1844</v>
      </c>
      <c r="E799" s="1" t="s">
        <v>1844</v>
      </c>
      <c r="F799" s="2" t="s">
        <v>2217</v>
      </c>
      <c r="G799" s="2" t="s">
        <v>1677</v>
      </c>
      <c r="H799" s="3" t="s">
        <v>1845</v>
      </c>
      <c r="I799" s="3" t="s">
        <v>1839</v>
      </c>
      <c r="J799" t="s">
        <v>637</v>
      </c>
      <c r="K799" t="str">
        <f t="shared" si="117"/>
        <v>A</v>
      </c>
      <c r="L799" s="60"/>
      <c r="M799" s="14"/>
      <c r="N799" s="60" t="s">
        <v>1036</v>
      </c>
      <c r="O799" s="14" t="s">
        <v>35</v>
      </c>
      <c r="P799" s="60"/>
      <c r="R799" s="60"/>
      <c r="T799" s="62"/>
      <c r="U799" s="63"/>
      <c r="V799" s="60"/>
      <c r="X799" s="60"/>
      <c r="AA799">
        <f t="shared" si="110"/>
      </c>
      <c r="AB799">
        <f t="shared" si="111"/>
      </c>
      <c r="AC799">
        <f t="shared" si="112"/>
      </c>
      <c r="AD799" t="str">
        <f t="shared" si="113"/>
        <v>5</v>
      </c>
      <c r="AE799">
        <f t="shared" si="114"/>
      </c>
      <c r="AF799">
        <f t="shared" si="115"/>
      </c>
      <c r="AG799" t="str">
        <f t="shared" si="116"/>
        <v>5</v>
      </c>
    </row>
    <row r="800" spans="1:33" ht="63.75">
      <c r="A800">
        <v>798</v>
      </c>
      <c r="B800" t="str">
        <f t="shared" si="109"/>
        <v>5</v>
      </c>
      <c r="C800" s="1" t="s">
        <v>2368</v>
      </c>
      <c r="D800" s="1" t="s">
        <v>1846</v>
      </c>
      <c r="E800" s="1" t="s">
        <v>1846</v>
      </c>
      <c r="F800" s="2" t="s">
        <v>2217</v>
      </c>
      <c r="G800" s="2" t="s">
        <v>1677</v>
      </c>
      <c r="H800" s="3" t="s">
        <v>1838</v>
      </c>
      <c r="I800" s="3" t="s">
        <v>1839</v>
      </c>
      <c r="J800" t="s">
        <v>637</v>
      </c>
      <c r="K800" t="str">
        <f t="shared" si="117"/>
        <v>A</v>
      </c>
      <c r="L800" s="60"/>
      <c r="M800" s="14"/>
      <c r="N800" s="60" t="s">
        <v>1036</v>
      </c>
      <c r="O800" s="14" t="s">
        <v>36</v>
      </c>
      <c r="P800" s="60"/>
      <c r="R800" s="60"/>
      <c r="T800" s="62"/>
      <c r="U800" s="63"/>
      <c r="V800" s="60"/>
      <c r="X800" s="60"/>
      <c r="AA800">
        <f t="shared" si="110"/>
      </c>
      <c r="AB800">
        <f t="shared" si="111"/>
      </c>
      <c r="AC800">
        <f t="shared" si="112"/>
      </c>
      <c r="AD800" t="str">
        <f t="shared" si="113"/>
        <v>5</v>
      </c>
      <c r="AE800">
        <f t="shared" si="114"/>
      </c>
      <c r="AF800">
        <f t="shared" si="115"/>
      </c>
      <c r="AG800" t="str">
        <f t="shared" si="116"/>
        <v>5</v>
      </c>
    </row>
    <row r="801" spans="1:33" ht="25.5">
      <c r="A801">
        <v>799</v>
      </c>
      <c r="B801" t="str">
        <f t="shared" si="109"/>
        <v>5</v>
      </c>
      <c r="C801" s="1" t="s">
        <v>2368</v>
      </c>
      <c r="D801" s="1" t="s">
        <v>1847</v>
      </c>
      <c r="E801" s="1" t="s">
        <v>1847</v>
      </c>
      <c r="F801" s="2" t="s">
        <v>1681</v>
      </c>
      <c r="G801" s="2" t="s">
        <v>1677</v>
      </c>
      <c r="H801" s="3" t="s">
        <v>1842</v>
      </c>
      <c r="I801" s="3" t="s">
        <v>1843</v>
      </c>
      <c r="J801" t="s">
        <v>637</v>
      </c>
      <c r="K801" t="str">
        <f t="shared" si="117"/>
        <v>A</v>
      </c>
      <c r="L801" s="60"/>
      <c r="M801" s="14"/>
      <c r="N801" s="60" t="s">
        <v>1036</v>
      </c>
      <c r="O801" s="14" t="s">
        <v>36</v>
      </c>
      <c r="P801" s="60"/>
      <c r="R801" s="60"/>
      <c r="T801" s="62"/>
      <c r="U801" s="63"/>
      <c r="V801" s="60"/>
      <c r="X801" s="60"/>
      <c r="AA801">
        <f t="shared" si="110"/>
      </c>
      <c r="AB801">
        <f t="shared" si="111"/>
      </c>
      <c r="AC801">
        <f t="shared" si="112"/>
      </c>
      <c r="AD801" t="str">
        <f t="shared" si="113"/>
        <v>5</v>
      </c>
      <c r="AE801">
        <f t="shared" si="114"/>
      </c>
      <c r="AF801">
        <f t="shared" si="115"/>
      </c>
      <c r="AG801" t="str">
        <f t="shared" si="116"/>
        <v>5</v>
      </c>
    </row>
    <row r="802" spans="1:33" ht="25.5">
      <c r="A802">
        <v>800</v>
      </c>
      <c r="B802" t="str">
        <f t="shared" si="109"/>
        <v>5</v>
      </c>
      <c r="C802" s="1" t="s">
        <v>2368</v>
      </c>
      <c r="D802" s="1" t="s">
        <v>1848</v>
      </c>
      <c r="E802" s="1" t="s">
        <v>1848</v>
      </c>
      <c r="F802" s="2" t="s">
        <v>1681</v>
      </c>
      <c r="G802" s="2" t="s">
        <v>1677</v>
      </c>
      <c r="H802" s="3" t="s">
        <v>1842</v>
      </c>
      <c r="I802" s="3" t="s">
        <v>1843</v>
      </c>
      <c r="J802" t="s">
        <v>637</v>
      </c>
      <c r="K802" t="str">
        <f t="shared" si="117"/>
        <v>A</v>
      </c>
      <c r="L802" s="60"/>
      <c r="M802" s="14"/>
      <c r="N802" s="60" t="s">
        <v>1036</v>
      </c>
      <c r="O802" s="14" t="s">
        <v>36</v>
      </c>
      <c r="P802" s="60"/>
      <c r="R802" s="60"/>
      <c r="T802" s="62"/>
      <c r="U802" s="63"/>
      <c r="V802" s="60"/>
      <c r="X802" s="60"/>
      <c r="AA802">
        <f t="shared" si="110"/>
      </c>
      <c r="AB802">
        <f t="shared" si="111"/>
      </c>
      <c r="AC802">
        <f t="shared" si="112"/>
      </c>
      <c r="AD802" t="str">
        <f t="shared" si="113"/>
        <v>5</v>
      </c>
      <c r="AE802">
        <f t="shared" si="114"/>
      </c>
      <c r="AF802">
        <f t="shared" si="115"/>
      </c>
      <c r="AG802" t="str">
        <f t="shared" si="116"/>
        <v>5</v>
      </c>
    </row>
    <row r="803" spans="1:33" ht="25.5">
      <c r="A803">
        <v>801</v>
      </c>
      <c r="B803" t="str">
        <f t="shared" si="109"/>
        <v>5</v>
      </c>
      <c r="C803" s="1" t="s">
        <v>1924</v>
      </c>
      <c r="D803" s="1" t="s">
        <v>2259</v>
      </c>
      <c r="E803" s="1" t="s">
        <v>2077</v>
      </c>
      <c r="F803" s="2" t="s">
        <v>1723</v>
      </c>
      <c r="G803" s="2" t="s">
        <v>1226</v>
      </c>
      <c r="H803" s="3" t="s">
        <v>1849</v>
      </c>
      <c r="I803" s="3" t="s">
        <v>1850</v>
      </c>
      <c r="J803" t="s">
        <v>637</v>
      </c>
      <c r="K803" t="str">
        <f t="shared" si="117"/>
        <v>A</v>
      </c>
      <c r="L803" s="60"/>
      <c r="M803" s="14"/>
      <c r="N803" s="60" t="s">
        <v>1036</v>
      </c>
      <c r="O803" s="14" t="s">
        <v>2459</v>
      </c>
      <c r="P803" s="60"/>
      <c r="Q803" s="14"/>
      <c r="R803" s="60"/>
      <c r="T803" s="62"/>
      <c r="U803" s="63"/>
      <c r="V803" s="60"/>
      <c r="W803" s="14"/>
      <c r="X803" s="60"/>
      <c r="Y803" s="14"/>
      <c r="AA803">
        <f t="shared" si="110"/>
      </c>
      <c r="AB803">
        <f t="shared" si="111"/>
      </c>
      <c r="AC803">
        <f t="shared" si="112"/>
      </c>
      <c r="AD803" t="str">
        <f t="shared" si="113"/>
        <v>5.9.2</v>
      </c>
      <c r="AE803">
        <f t="shared" si="114"/>
      </c>
      <c r="AF803">
        <f t="shared" si="115"/>
      </c>
      <c r="AG803" t="str">
        <f t="shared" si="116"/>
        <v>5.9.2</v>
      </c>
    </row>
    <row r="804" spans="1:33" ht="38.25">
      <c r="A804">
        <v>802</v>
      </c>
      <c r="B804" t="str">
        <f t="shared" si="109"/>
        <v>5</v>
      </c>
      <c r="C804" s="1" t="s">
        <v>807</v>
      </c>
      <c r="D804" s="1" t="s">
        <v>2310</v>
      </c>
      <c r="E804" s="1" t="s">
        <v>2310</v>
      </c>
      <c r="F804" s="2" t="s">
        <v>1006</v>
      </c>
      <c r="G804" s="2" t="s">
        <v>1007</v>
      </c>
      <c r="H804" s="3" t="s">
        <v>1851</v>
      </c>
      <c r="I804" s="3" t="s">
        <v>1852</v>
      </c>
      <c r="J804" t="s">
        <v>637</v>
      </c>
      <c r="K804" t="str">
        <f t="shared" si="117"/>
        <v>A</v>
      </c>
      <c r="L804" s="60"/>
      <c r="M804" s="14"/>
      <c r="N804" s="60"/>
      <c r="O804" s="14"/>
      <c r="P804" s="60" t="s">
        <v>1036</v>
      </c>
      <c r="Q804" s="14" t="s">
        <v>17</v>
      </c>
      <c r="R804" s="60"/>
      <c r="T804" s="62"/>
      <c r="U804" s="63"/>
      <c r="V804" s="60"/>
      <c r="X804" s="60"/>
      <c r="AA804">
        <f t="shared" si="110"/>
      </c>
      <c r="AB804">
        <f t="shared" si="111"/>
      </c>
      <c r="AC804">
        <f t="shared" si="112"/>
      </c>
      <c r="AD804" t="str">
        <f t="shared" si="113"/>
        <v>5.9.3</v>
      </c>
      <c r="AE804">
        <f t="shared" si="114"/>
      </c>
      <c r="AF804">
        <f t="shared" si="115"/>
      </c>
      <c r="AG804" t="str">
        <f t="shared" si="116"/>
        <v>5.9.3</v>
      </c>
    </row>
    <row r="805" spans="1:33" ht="38.25">
      <c r="A805">
        <v>803</v>
      </c>
      <c r="B805" t="str">
        <f t="shared" si="109"/>
        <v>5</v>
      </c>
      <c r="C805" s="1" t="s">
        <v>807</v>
      </c>
      <c r="D805" s="1" t="s">
        <v>1033</v>
      </c>
      <c r="E805" s="1" t="s">
        <v>1033</v>
      </c>
      <c r="F805" s="2" t="s">
        <v>1006</v>
      </c>
      <c r="G805" s="2" t="s">
        <v>1007</v>
      </c>
      <c r="H805" s="3" t="s">
        <v>1853</v>
      </c>
      <c r="I805" s="3" t="s">
        <v>1852</v>
      </c>
      <c r="J805" t="s">
        <v>637</v>
      </c>
      <c r="K805" t="str">
        <f t="shared" si="117"/>
        <v>A</v>
      </c>
      <c r="L805" s="60"/>
      <c r="M805" s="14"/>
      <c r="N805" s="60"/>
      <c r="O805" s="14"/>
      <c r="P805" s="60" t="s">
        <v>1036</v>
      </c>
      <c r="Q805" s="14" t="s">
        <v>17</v>
      </c>
      <c r="R805" s="60"/>
      <c r="T805" s="62"/>
      <c r="U805" s="63"/>
      <c r="V805" s="60"/>
      <c r="X805" s="60"/>
      <c r="AA805">
        <f t="shared" si="110"/>
      </c>
      <c r="AB805">
        <f t="shared" si="111"/>
      </c>
      <c r="AC805">
        <f t="shared" si="112"/>
      </c>
      <c r="AD805" t="str">
        <f t="shared" si="113"/>
        <v>5.9.3</v>
      </c>
      <c r="AE805">
        <f t="shared" si="114"/>
      </c>
      <c r="AF805">
        <f t="shared" si="115"/>
      </c>
      <c r="AG805" t="str">
        <f t="shared" si="116"/>
        <v>5.9.3</v>
      </c>
    </row>
    <row r="806" spans="1:33" ht="38.25">
      <c r="A806">
        <v>804</v>
      </c>
      <c r="B806" t="str">
        <f t="shared" si="109"/>
        <v>5</v>
      </c>
      <c r="C806" s="1" t="s">
        <v>807</v>
      </c>
      <c r="D806" s="1" t="s">
        <v>2313</v>
      </c>
      <c r="E806" s="1" t="s">
        <v>2313</v>
      </c>
      <c r="F806" s="2" t="s">
        <v>1006</v>
      </c>
      <c r="G806" s="2" t="s">
        <v>1007</v>
      </c>
      <c r="H806" s="3" t="s">
        <v>1854</v>
      </c>
      <c r="I806" s="3" t="s">
        <v>1852</v>
      </c>
      <c r="J806" t="s">
        <v>637</v>
      </c>
      <c r="K806" t="str">
        <f t="shared" si="117"/>
        <v>A</v>
      </c>
      <c r="L806" s="60"/>
      <c r="M806" s="14"/>
      <c r="N806" s="60"/>
      <c r="O806" s="14"/>
      <c r="P806" s="60" t="s">
        <v>1036</v>
      </c>
      <c r="Q806" s="14" t="s">
        <v>17</v>
      </c>
      <c r="R806" s="60"/>
      <c r="T806" s="62"/>
      <c r="U806" s="63"/>
      <c r="V806" s="60"/>
      <c r="X806" s="60"/>
      <c r="AA806">
        <f t="shared" si="110"/>
      </c>
      <c r="AB806">
        <f t="shared" si="111"/>
      </c>
      <c r="AC806">
        <f t="shared" si="112"/>
      </c>
      <c r="AD806" t="str">
        <f t="shared" si="113"/>
        <v>5.9.3</v>
      </c>
      <c r="AE806">
        <f t="shared" si="114"/>
      </c>
      <c r="AF806">
        <f t="shared" si="115"/>
      </c>
      <c r="AG806" t="str">
        <f t="shared" si="116"/>
        <v>5.9.3</v>
      </c>
    </row>
    <row r="807" spans="1:33" ht="63.75">
      <c r="A807">
        <v>805</v>
      </c>
      <c r="B807" t="str">
        <f t="shared" si="109"/>
        <v>6</v>
      </c>
      <c r="C807" s="1" t="s">
        <v>2449</v>
      </c>
      <c r="D807" s="1" t="s">
        <v>1855</v>
      </c>
      <c r="E807" s="1" t="s">
        <v>1855</v>
      </c>
      <c r="F807" s="2" t="s">
        <v>1225</v>
      </c>
      <c r="G807" s="2" t="s">
        <v>1724</v>
      </c>
      <c r="H807" s="3" t="s">
        <v>1838</v>
      </c>
      <c r="I807" s="3" t="s">
        <v>1839</v>
      </c>
      <c r="J807" t="s">
        <v>637</v>
      </c>
      <c r="K807" t="str">
        <f t="shared" si="117"/>
        <v>A</v>
      </c>
      <c r="L807" s="60"/>
      <c r="M807" s="14"/>
      <c r="N807" s="60" t="s">
        <v>1036</v>
      </c>
      <c r="O807" s="14" t="s">
        <v>2459</v>
      </c>
      <c r="P807" s="60"/>
      <c r="Q807" s="14"/>
      <c r="R807" s="60"/>
      <c r="T807" s="62"/>
      <c r="U807" s="63"/>
      <c r="V807" s="60"/>
      <c r="X807" s="60"/>
      <c r="AA807">
        <f t="shared" si="110"/>
      </c>
      <c r="AB807">
        <f t="shared" si="111"/>
      </c>
      <c r="AC807" t="str">
        <f t="shared" si="112"/>
        <v>6</v>
      </c>
      <c r="AD807">
        <f t="shared" si="113"/>
      </c>
      <c r="AE807">
        <f t="shared" si="114"/>
      </c>
      <c r="AF807">
        <f t="shared" si="115"/>
      </c>
      <c r="AG807">
        <f t="shared" si="116"/>
      </c>
    </row>
    <row r="808" spans="1:33" ht="63.75">
      <c r="A808">
        <v>806</v>
      </c>
      <c r="B808" t="str">
        <f t="shared" si="109"/>
        <v>7</v>
      </c>
      <c r="C808" s="1" t="s">
        <v>1416</v>
      </c>
      <c r="D808" s="1" t="s">
        <v>1856</v>
      </c>
      <c r="E808" s="1" t="s">
        <v>1856</v>
      </c>
      <c r="F808" s="2" t="s">
        <v>1225</v>
      </c>
      <c r="G808" s="2" t="s">
        <v>1724</v>
      </c>
      <c r="H808" s="3" t="s">
        <v>1838</v>
      </c>
      <c r="I808" s="3" t="s">
        <v>1839</v>
      </c>
      <c r="J808" t="s">
        <v>637</v>
      </c>
      <c r="K808" t="str">
        <f t="shared" si="117"/>
        <v>A</v>
      </c>
      <c r="L808" s="60" t="s">
        <v>1036</v>
      </c>
      <c r="M808" s="14" t="s">
        <v>87</v>
      </c>
      <c r="N808" s="60"/>
      <c r="P808" s="60"/>
      <c r="Q808" s="14"/>
      <c r="R808" s="60"/>
      <c r="T808" s="62"/>
      <c r="U808" s="63"/>
      <c r="V808" s="60"/>
      <c r="X808" s="60"/>
      <c r="AA808">
        <f t="shared" si="110"/>
      </c>
      <c r="AB808">
        <f t="shared" si="111"/>
      </c>
      <c r="AC808" t="str">
        <f t="shared" si="112"/>
        <v>7</v>
      </c>
      <c r="AD808">
        <f t="shared" si="113"/>
      </c>
      <c r="AE808">
        <f t="shared" si="114"/>
      </c>
      <c r="AF808">
        <f t="shared" si="115"/>
      </c>
      <c r="AG808">
        <f t="shared" si="116"/>
      </c>
    </row>
    <row r="809" spans="1:33" ht="63.75">
      <c r="A809">
        <v>807</v>
      </c>
      <c r="B809" t="str">
        <f t="shared" si="109"/>
        <v>8</v>
      </c>
      <c r="C809" s="1" t="s">
        <v>1416</v>
      </c>
      <c r="D809" s="1" t="s">
        <v>2186</v>
      </c>
      <c r="E809" s="1" t="s">
        <v>1857</v>
      </c>
      <c r="F809" s="2" t="s">
        <v>1225</v>
      </c>
      <c r="G809" s="2" t="s">
        <v>1724</v>
      </c>
      <c r="H809" s="3" t="s">
        <v>1838</v>
      </c>
      <c r="I809" s="3" t="s">
        <v>1839</v>
      </c>
      <c r="J809" t="s">
        <v>637</v>
      </c>
      <c r="K809" t="str">
        <f t="shared" si="117"/>
        <v>A</v>
      </c>
      <c r="L809" s="60" t="s">
        <v>1036</v>
      </c>
      <c r="M809" s="14" t="s">
        <v>87</v>
      </c>
      <c r="N809" s="60"/>
      <c r="P809" s="60"/>
      <c r="Q809" s="14"/>
      <c r="R809" s="60"/>
      <c r="T809" s="62"/>
      <c r="U809" s="63"/>
      <c r="V809" s="60"/>
      <c r="X809" s="60"/>
      <c r="AA809">
        <f t="shared" si="110"/>
      </c>
      <c r="AB809">
        <f t="shared" si="111"/>
      </c>
      <c r="AC809" t="str">
        <f t="shared" si="112"/>
        <v>7</v>
      </c>
      <c r="AD809">
        <f t="shared" si="113"/>
      </c>
      <c r="AE809">
        <f t="shared" si="114"/>
      </c>
      <c r="AF809">
        <f t="shared" si="115"/>
      </c>
      <c r="AG809">
        <f t="shared" si="116"/>
      </c>
    </row>
    <row r="810" spans="1:33" ht="63.75">
      <c r="A810">
        <v>808</v>
      </c>
      <c r="B810" t="str">
        <f t="shared" si="109"/>
        <v>7</v>
      </c>
      <c r="C810" s="1" t="s">
        <v>1416</v>
      </c>
      <c r="D810" s="1" t="s">
        <v>1396</v>
      </c>
      <c r="E810" s="1" t="s">
        <v>1396</v>
      </c>
      <c r="F810" s="2" t="s">
        <v>1225</v>
      </c>
      <c r="G810" s="2" t="s">
        <v>1724</v>
      </c>
      <c r="H810" s="3" t="s">
        <v>1838</v>
      </c>
      <c r="I810" s="3" t="s">
        <v>1839</v>
      </c>
      <c r="J810" t="s">
        <v>637</v>
      </c>
      <c r="K810" t="str">
        <f t="shared" si="117"/>
        <v>A</v>
      </c>
      <c r="L810" s="60" t="s">
        <v>1036</v>
      </c>
      <c r="M810" s="14" t="s">
        <v>87</v>
      </c>
      <c r="N810" s="60"/>
      <c r="P810" s="60"/>
      <c r="Q810" s="14"/>
      <c r="R810" s="60"/>
      <c r="T810" s="62"/>
      <c r="U810" s="63"/>
      <c r="V810" s="60"/>
      <c r="X810" s="60"/>
      <c r="AA810">
        <f t="shared" si="110"/>
      </c>
      <c r="AB810">
        <f t="shared" si="111"/>
      </c>
      <c r="AC810" t="str">
        <f t="shared" si="112"/>
        <v>7</v>
      </c>
      <c r="AD810">
        <f t="shared" si="113"/>
      </c>
      <c r="AE810">
        <f t="shared" si="114"/>
      </c>
      <c r="AF810">
        <f t="shared" si="115"/>
      </c>
      <c r="AG810">
        <f t="shared" si="116"/>
      </c>
    </row>
    <row r="811" spans="1:33" ht="25.5">
      <c r="A811">
        <v>809</v>
      </c>
      <c r="B811" t="str">
        <f t="shared" si="109"/>
        <v>7</v>
      </c>
      <c r="C811" s="1" t="s">
        <v>1416</v>
      </c>
      <c r="D811" s="1" t="s">
        <v>1932</v>
      </c>
      <c r="E811" s="1" t="s">
        <v>1932</v>
      </c>
      <c r="F811" s="2" t="s">
        <v>1723</v>
      </c>
      <c r="G811" s="2" t="s">
        <v>1226</v>
      </c>
      <c r="H811" s="3" t="s">
        <v>1858</v>
      </c>
      <c r="I811" s="3" t="s">
        <v>1859</v>
      </c>
      <c r="J811" t="s">
        <v>637</v>
      </c>
      <c r="K811" t="str">
        <f t="shared" si="117"/>
        <v>A</v>
      </c>
      <c r="L811" s="60"/>
      <c r="M811" s="14"/>
      <c r="N811" s="60" t="s">
        <v>1036</v>
      </c>
      <c r="O811" s="14" t="s">
        <v>2459</v>
      </c>
      <c r="P811" s="60"/>
      <c r="Q811" s="14"/>
      <c r="R811" s="60"/>
      <c r="T811" s="62"/>
      <c r="U811" s="63"/>
      <c r="V811" s="60"/>
      <c r="W811" s="14"/>
      <c r="X811" s="60"/>
      <c r="Y811" s="14"/>
      <c r="AA811">
        <f t="shared" si="110"/>
      </c>
      <c r="AB811">
        <f t="shared" si="111"/>
      </c>
      <c r="AC811">
        <f t="shared" si="112"/>
      </c>
      <c r="AD811" t="str">
        <f t="shared" si="113"/>
        <v>7</v>
      </c>
      <c r="AE811">
        <f t="shared" si="114"/>
      </c>
      <c r="AF811">
        <f t="shared" si="115"/>
      </c>
      <c r="AG811" t="str">
        <f t="shared" si="116"/>
        <v>7</v>
      </c>
    </row>
    <row r="812" spans="1:33" ht="38.25">
      <c r="A812">
        <v>810</v>
      </c>
      <c r="B812" t="str">
        <f t="shared" si="109"/>
        <v>7</v>
      </c>
      <c r="C812" s="1" t="s">
        <v>1416</v>
      </c>
      <c r="D812" s="1" t="s">
        <v>1932</v>
      </c>
      <c r="E812" s="1" t="s">
        <v>1932</v>
      </c>
      <c r="F812" s="2" t="s">
        <v>1225</v>
      </c>
      <c r="G812" s="2" t="s">
        <v>1724</v>
      </c>
      <c r="H812" s="3" t="s">
        <v>1842</v>
      </c>
      <c r="I812" s="3" t="s">
        <v>1843</v>
      </c>
      <c r="J812" t="s">
        <v>637</v>
      </c>
      <c r="K812" t="str">
        <f t="shared" si="117"/>
        <v>A</v>
      </c>
      <c r="L812" s="60" t="s">
        <v>1036</v>
      </c>
      <c r="M812" s="14" t="s">
        <v>87</v>
      </c>
      <c r="N812" s="60"/>
      <c r="P812" s="60"/>
      <c r="Q812" s="14"/>
      <c r="R812" s="60"/>
      <c r="T812" s="62"/>
      <c r="U812" s="63"/>
      <c r="V812" s="60"/>
      <c r="X812" s="60"/>
      <c r="AA812">
        <f t="shared" si="110"/>
      </c>
      <c r="AB812">
        <f t="shared" si="111"/>
      </c>
      <c r="AC812" t="str">
        <f t="shared" si="112"/>
        <v>7</v>
      </c>
      <c r="AD812">
        <f t="shared" si="113"/>
      </c>
      <c r="AE812">
        <f t="shared" si="114"/>
      </c>
      <c r="AF812">
        <f t="shared" si="115"/>
      </c>
      <c r="AG812">
        <f t="shared" si="116"/>
      </c>
    </row>
    <row r="813" spans="1:33" ht="38.25">
      <c r="A813">
        <v>811</v>
      </c>
      <c r="B813" t="str">
        <f t="shared" si="109"/>
        <v>7</v>
      </c>
      <c r="C813" s="1" t="s">
        <v>1416</v>
      </c>
      <c r="D813" s="1" t="s">
        <v>1860</v>
      </c>
      <c r="E813" s="1" t="s">
        <v>1860</v>
      </c>
      <c r="F813" s="2" t="s">
        <v>1225</v>
      </c>
      <c r="G813" s="2" t="s">
        <v>1724</v>
      </c>
      <c r="H813" s="3" t="s">
        <v>1861</v>
      </c>
      <c r="I813" s="3" t="s">
        <v>125</v>
      </c>
      <c r="J813" t="s">
        <v>637</v>
      </c>
      <c r="K813" t="str">
        <f t="shared" si="117"/>
        <v>A</v>
      </c>
      <c r="L813" s="60" t="s">
        <v>1036</v>
      </c>
      <c r="M813" s="14" t="s">
        <v>87</v>
      </c>
      <c r="N813" s="60"/>
      <c r="P813" s="60"/>
      <c r="Q813" s="14"/>
      <c r="R813" s="60"/>
      <c r="T813" s="62"/>
      <c r="U813" s="63"/>
      <c r="V813" s="60"/>
      <c r="X813" s="60"/>
      <c r="AA813">
        <f t="shared" si="110"/>
      </c>
      <c r="AB813">
        <f t="shared" si="111"/>
      </c>
      <c r="AC813" t="str">
        <f t="shared" si="112"/>
        <v>7</v>
      </c>
      <c r="AD813">
        <f t="shared" si="113"/>
      </c>
      <c r="AE813">
        <f t="shared" si="114"/>
      </c>
      <c r="AF813">
        <f t="shared" si="115"/>
      </c>
      <c r="AG813">
        <f t="shared" si="116"/>
      </c>
    </row>
    <row r="814" spans="1:33" ht="76.5">
      <c r="A814">
        <v>812</v>
      </c>
      <c r="B814" t="str">
        <f t="shared" si="109"/>
        <v>7</v>
      </c>
      <c r="C814" s="1" t="s">
        <v>1416</v>
      </c>
      <c r="D814" s="1" t="s">
        <v>1860</v>
      </c>
      <c r="E814" s="1" t="s">
        <v>1862</v>
      </c>
      <c r="F814" s="2" t="s">
        <v>1225</v>
      </c>
      <c r="G814" s="2" t="s">
        <v>1724</v>
      </c>
      <c r="H814" s="3" t="s">
        <v>1863</v>
      </c>
      <c r="I814" s="3" t="s">
        <v>1864</v>
      </c>
      <c r="J814" t="s">
        <v>637</v>
      </c>
      <c r="K814" t="str">
        <f t="shared" si="117"/>
        <v>A</v>
      </c>
      <c r="L814" s="60" t="s">
        <v>1036</v>
      </c>
      <c r="M814" s="14" t="s">
        <v>87</v>
      </c>
      <c r="N814" s="60"/>
      <c r="P814" s="60"/>
      <c r="Q814" s="14"/>
      <c r="R814" s="60"/>
      <c r="T814" s="62"/>
      <c r="U814" s="63"/>
      <c r="V814" s="60"/>
      <c r="X814" s="60"/>
      <c r="AA814">
        <f t="shared" si="110"/>
      </c>
      <c r="AB814">
        <f t="shared" si="111"/>
      </c>
      <c r="AC814" t="str">
        <f t="shared" si="112"/>
        <v>7</v>
      </c>
      <c r="AD814">
        <f t="shared" si="113"/>
      </c>
      <c r="AE814">
        <f t="shared" si="114"/>
      </c>
      <c r="AF814">
        <f t="shared" si="115"/>
      </c>
      <c r="AG814">
        <f t="shared" si="116"/>
      </c>
    </row>
    <row r="815" spans="1:33" ht="38.25">
      <c r="A815">
        <v>813</v>
      </c>
      <c r="B815" t="str">
        <f t="shared" si="109"/>
        <v>7</v>
      </c>
      <c r="C815" s="1" t="s">
        <v>1416</v>
      </c>
      <c r="D815" s="1" t="s">
        <v>2082</v>
      </c>
      <c r="E815" s="1" t="s">
        <v>2082</v>
      </c>
      <c r="F815" s="2" t="s">
        <v>1225</v>
      </c>
      <c r="G815" s="2" t="s">
        <v>1724</v>
      </c>
      <c r="H815" s="3" t="s">
        <v>1861</v>
      </c>
      <c r="I815" s="3" t="s">
        <v>125</v>
      </c>
      <c r="J815" t="s">
        <v>637</v>
      </c>
      <c r="K815" t="str">
        <f t="shared" si="117"/>
        <v>A</v>
      </c>
      <c r="L815" s="60" t="s">
        <v>1036</v>
      </c>
      <c r="M815" s="14" t="s">
        <v>87</v>
      </c>
      <c r="N815" s="60"/>
      <c r="P815" s="60"/>
      <c r="Q815" s="14"/>
      <c r="R815" s="60"/>
      <c r="T815" s="62"/>
      <c r="U815" s="63"/>
      <c r="V815" s="60"/>
      <c r="X815" s="60"/>
      <c r="AA815">
        <f t="shared" si="110"/>
      </c>
      <c r="AB815">
        <f t="shared" si="111"/>
      </c>
      <c r="AC815" t="str">
        <f t="shared" si="112"/>
        <v>7</v>
      </c>
      <c r="AD815">
        <f t="shared" si="113"/>
      </c>
      <c r="AE815">
        <f t="shared" si="114"/>
      </c>
      <c r="AF815">
        <f t="shared" si="115"/>
      </c>
      <c r="AG815">
        <f t="shared" si="116"/>
      </c>
    </row>
    <row r="816" spans="1:33" ht="76.5">
      <c r="A816">
        <v>814</v>
      </c>
      <c r="B816" t="str">
        <f t="shared" si="109"/>
        <v>7</v>
      </c>
      <c r="C816" s="1" t="s">
        <v>1416</v>
      </c>
      <c r="D816" s="1" t="s">
        <v>2082</v>
      </c>
      <c r="E816" s="1" t="s">
        <v>1865</v>
      </c>
      <c r="F816" s="2" t="s">
        <v>1225</v>
      </c>
      <c r="G816" s="2" t="s">
        <v>1724</v>
      </c>
      <c r="H816" s="3" t="s">
        <v>1866</v>
      </c>
      <c r="I816" s="3" t="s">
        <v>1867</v>
      </c>
      <c r="J816" t="s">
        <v>637</v>
      </c>
      <c r="K816" t="str">
        <f t="shared" si="117"/>
        <v>A</v>
      </c>
      <c r="L816" s="60" t="s">
        <v>1036</v>
      </c>
      <c r="M816" s="14" t="s">
        <v>87</v>
      </c>
      <c r="N816" s="60"/>
      <c r="P816" s="60"/>
      <c r="Q816" s="14"/>
      <c r="R816" s="60"/>
      <c r="T816" s="62"/>
      <c r="U816" s="63"/>
      <c r="V816" s="60"/>
      <c r="X816" s="60"/>
      <c r="AA816">
        <f t="shared" si="110"/>
      </c>
      <c r="AB816">
        <f t="shared" si="111"/>
      </c>
      <c r="AC816" t="str">
        <f t="shared" si="112"/>
        <v>7</v>
      </c>
      <c r="AD816">
        <f t="shared" si="113"/>
      </c>
      <c r="AE816">
        <f t="shared" si="114"/>
      </c>
      <c r="AF816">
        <f t="shared" si="115"/>
      </c>
      <c r="AG816">
        <f t="shared" si="116"/>
      </c>
    </row>
    <row r="817" spans="1:33" ht="38.25">
      <c r="A817">
        <v>815</v>
      </c>
      <c r="B817" t="str">
        <f t="shared" si="109"/>
        <v>7</v>
      </c>
      <c r="C817" s="1" t="s">
        <v>1416</v>
      </c>
      <c r="D817" s="1" t="s">
        <v>2087</v>
      </c>
      <c r="E817" s="1" t="s">
        <v>2087</v>
      </c>
      <c r="F817" s="2" t="s">
        <v>1225</v>
      </c>
      <c r="G817" s="2" t="s">
        <v>1724</v>
      </c>
      <c r="H817" s="3" t="s">
        <v>1861</v>
      </c>
      <c r="I817" s="3" t="s">
        <v>125</v>
      </c>
      <c r="J817" t="s">
        <v>637</v>
      </c>
      <c r="K817" t="str">
        <f t="shared" si="117"/>
        <v>A</v>
      </c>
      <c r="L817" s="60" t="s">
        <v>1036</v>
      </c>
      <c r="M817" s="14" t="s">
        <v>87</v>
      </c>
      <c r="N817" s="60"/>
      <c r="P817" s="60"/>
      <c r="Q817" s="14"/>
      <c r="R817" s="60"/>
      <c r="T817" s="62"/>
      <c r="U817" s="63"/>
      <c r="V817" s="60"/>
      <c r="X817" s="60"/>
      <c r="AA817">
        <f t="shared" si="110"/>
      </c>
      <c r="AB817">
        <f t="shared" si="111"/>
      </c>
      <c r="AC817" t="str">
        <f t="shared" si="112"/>
        <v>7</v>
      </c>
      <c r="AD817">
        <f t="shared" si="113"/>
      </c>
      <c r="AE817">
        <f t="shared" si="114"/>
      </c>
      <c r="AF817">
        <f t="shared" si="115"/>
      </c>
      <c r="AG817">
        <f t="shared" si="116"/>
      </c>
    </row>
    <row r="818" spans="1:33" ht="76.5">
      <c r="A818">
        <v>816</v>
      </c>
      <c r="B818" t="str">
        <f t="shared" si="109"/>
        <v>7</v>
      </c>
      <c r="C818" s="1" t="s">
        <v>1416</v>
      </c>
      <c r="D818" s="1" t="s">
        <v>2087</v>
      </c>
      <c r="E818" s="1" t="s">
        <v>1868</v>
      </c>
      <c r="F818" s="2" t="s">
        <v>1225</v>
      </c>
      <c r="G818" s="2" t="s">
        <v>1724</v>
      </c>
      <c r="H818" s="3" t="s">
        <v>1869</v>
      </c>
      <c r="I818" s="3" t="s">
        <v>1870</v>
      </c>
      <c r="J818" t="s">
        <v>637</v>
      </c>
      <c r="K818" t="str">
        <f t="shared" si="117"/>
        <v>A</v>
      </c>
      <c r="L818" s="60" t="s">
        <v>1036</v>
      </c>
      <c r="M818" s="14" t="s">
        <v>87</v>
      </c>
      <c r="N818" s="60"/>
      <c r="P818" s="60"/>
      <c r="Q818" s="14"/>
      <c r="R818" s="60"/>
      <c r="T818" s="62"/>
      <c r="U818" s="63"/>
      <c r="V818" s="60"/>
      <c r="X818" s="60"/>
      <c r="AA818">
        <f t="shared" si="110"/>
      </c>
      <c r="AB818">
        <f t="shared" si="111"/>
      </c>
      <c r="AC818" t="str">
        <f t="shared" si="112"/>
        <v>7</v>
      </c>
      <c r="AD818">
        <f t="shared" si="113"/>
      </c>
      <c r="AE818">
        <f t="shared" si="114"/>
      </c>
      <c r="AF818">
        <f t="shared" si="115"/>
      </c>
      <c r="AG818">
        <f t="shared" si="116"/>
      </c>
    </row>
    <row r="819" spans="1:33" ht="25.5">
      <c r="A819">
        <v>817</v>
      </c>
      <c r="B819" t="str">
        <f t="shared" si="109"/>
        <v>7</v>
      </c>
      <c r="C819" s="1" t="s">
        <v>1416</v>
      </c>
      <c r="D819" s="1" t="s">
        <v>2092</v>
      </c>
      <c r="E819" s="1" t="s">
        <v>2092</v>
      </c>
      <c r="F819" s="2" t="s">
        <v>1225</v>
      </c>
      <c r="G819" s="2" t="s">
        <v>1724</v>
      </c>
      <c r="H819" s="3" t="s">
        <v>1861</v>
      </c>
      <c r="I819" s="3" t="s">
        <v>125</v>
      </c>
      <c r="J819" t="s">
        <v>637</v>
      </c>
      <c r="K819" t="str">
        <f t="shared" si="117"/>
        <v>R</v>
      </c>
      <c r="L819" s="60"/>
      <c r="M819" s="14"/>
      <c r="N819" s="60" t="s">
        <v>2469</v>
      </c>
      <c r="O819" t="s">
        <v>333</v>
      </c>
      <c r="P819" s="60"/>
      <c r="Q819" s="14"/>
      <c r="R819" s="60"/>
      <c r="T819" s="62"/>
      <c r="U819" s="63"/>
      <c r="V819" s="60"/>
      <c r="X819" s="60"/>
      <c r="AA819">
        <f t="shared" si="110"/>
      </c>
      <c r="AB819" t="str">
        <f t="shared" si="111"/>
        <v>7</v>
      </c>
      <c r="AC819">
        <f t="shared" si="112"/>
      </c>
      <c r="AD819">
        <f t="shared" si="113"/>
      </c>
      <c r="AE819">
        <f t="shared" si="114"/>
      </c>
      <c r="AF819">
        <f t="shared" si="115"/>
      </c>
      <c r="AG819">
        <f t="shared" si="116"/>
      </c>
    </row>
    <row r="820" spans="1:33" ht="76.5">
      <c r="A820">
        <v>818</v>
      </c>
      <c r="B820" t="str">
        <f t="shared" si="109"/>
        <v>7</v>
      </c>
      <c r="C820" s="1" t="s">
        <v>1416</v>
      </c>
      <c r="D820" s="1" t="s">
        <v>2092</v>
      </c>
      <c r="E820" s="1" t="s">
        <v>1871</v>
      </c>
      <c r="F820" s="2" t="s">
        <v>1225</v>
      </c>
      <c r="G820" s="2" t="s">
        <v>1724</v>
      </c>
      <c r="H820" s="3" t="s">
        <v>1872</v>
      </c>
      <c r="I820" s="3" t="s">
        <v>602</v>
      </c>
      <c r="J820" t="s">
        <v>637</v>
      </c>
      <c r="K820" t="str">
        <f t="shared" si="117"/>
        <v>A</v>
      </c>
      <c r="L820" s="60" t="s">
        <v>1036</v>
      </c>
      <c r="M820" s="14" t="s">
        <v>87</v>
      </c>
      <c r="N820" s="60"/>
      <c r="P820" s="60"/>
      <c r="Q820" s="14"/>
      <c r="R820" s="60"/>
      <c r="T820" s="62"/>
      <c r="U820" s="63"/>
      <c r="V820" s="60"/>
      <c r="X820" s="60"/>
      <c r="AA820">
        <f t="shared" si="110"/>
      </c>
      <c r="AB820">
        <f t="shared" si="111"/>
      </c>
      <c r="AC820" t="str">
        <f t="shared" si="112"/>
        <v>7</v>
      </c>
      <c r="AD820">
        <f t="shared" si="113"/>
      </c>
      <c r="AE820">
        <f t="shared" si="114"/>
      </c>
      <c r="AF820">
        <f t="shared" si="115"/>
      </c>
      <c r="AG820">
        <f t="shared" si="116"/>
      </c>
    </row>
    <row r="821" spans="1:33" ht="191.25">
      <c r="A821">
        <v>819</v>
      </c>
      <c r="B821" t="str">
        <f t="shared" si="109"/>
        <v>8</v>
      </c>
      <c r="C821" s="1" t="s">
        <v>603</v>
      </c>
      <c r="D821" s="1" t="s">
        <v>603</v>
      </c>
      <c r="E821" s="1" t="s">
        <v>603</v>
      </c>
      <c r="F821" s="2" t="s">
        <v>1225</v>
      </c>
      <c r="G821" s="2" t="s">
        <v>1724</v>
      </c>
      <c r="H821" s="3" t="s">
        <v>604</v>
      </c>
      <c r="I821" s="3" t="s">
        <v>605</v>
      </c>
      <c r="J821" t="s">
        <v>637</v>
      </c>
      <c r="K821" t="str">
        <f t="shared" si="117"/>
        <v>R</v>
      </c>
      <c r="L821" s="60"/>
      <c r="M821" s="14"/>
      <c r="N821" s="60"/>
      <c r="P821" s="60"/>
      <c r="Q821" s="14"/>
      <c r="R821" s="60"/>
      <c r="T821" s="62" t="s">
        <v>2469</v>
      </c>
      <c r="U821" s="63" t="s">
        <v>78</v>
      </c>
      <c r="V821" s="60"/>
      <c r="X821" s="60"/>
      <c r="AA821">
        <f t="shared" si="110"/>
      </c>
      <c r="AB821" t="str">
        <f t="shared" si="111"/>
        <v>8</v>
      </c>
      <c r="AC821">
        <f t="shared" si="112"/>
      </c>
      <c r="AD821">
        <f t="shared" si="113"/>
      </c>
      <c r="AE821">
        <f t="shared" si="114"/>
      </c>
      <c r="AF821">
        <f t="shared" si="115"/>
      </c>
      <c r="AG821">
        <f t="shared" si="116"/>
      </c>
    </row>
    <row r="822" spans="1:33" ht="25.5">
      <c r="A822">
        <v>820</v>
      </c>
      <c r="B822" t="str">
        <f t="shared" si="109"/>
        <v>10</v>
      </c>
      <c r="C822" s="1" t="s">
        <v>2447</v>
      </c>
      <c r="D822" s="1" t="s">
        <v>1549</v>
      </c>
      <c r="E822" s="1" t="s">
        <v>1549</v>
      </c>
      <c r="F822" s="2" t="s">
        <v>1723</v>
      </c>
      <c r="G822" s="2" t="s">
        <v>1226</v>
      </c>
      <c r="H822" s="3" t="s">
        <v>1858</v>
      </c>
      <c r="I822" s="3" t="s">
        <v>1859</v>
      </c>
      <c r="J822" t="s">
        <v>637</v>
      </c>
      <c r="K822" t="str">
        <f t="shared" si="117"/>
        <v>A</v>
      </c>
      <c r="L822" s="60"/>
      <c r="M822" s="14"/>
      <c r="N822" s="60" t="s">
        <v>1036</v>
      </c>
      <c r="O822" s="14" t="s">
        <v>2459</v>
      </c>
      <c r="P822" s="60"/>
      <c r="Q822" s="14"/>
      <c r="R822" s="60"/>
      <c r="T822" s="62"/>
      <c r="U822" s="63"/>
      <c r="V822" s="60"/>
      <c r="W822" s="14"/>
      <c r="X822" s="60"/>
      <c r="Y822" s="14"/>
      <c r="AA822">
        <f t="shared" si="110"/>
      </c>
      <c r="AB822">
        <f t="shared" si="111"/>
      </c>
      <c r="AC822">
        <f t="shared" si="112"/>
      </c>
      <c r="AD822" t="str">
        <f t="shared" si="113"/>
        <v>10</v>
      </c>
      <c r="AE822">
        <f t="shared" si="114"/>
      </c>
      <c r="AF822">
        <f t="shared" si="115"/>
      </c>
      <c r="AG822" t="str">
        <f t="shared" si="116"/>
        <v>10</v>
      </c>
    </row>
    <row r="823" spans="1:33" ht="63.75">
      <c r="A823">
        <v>821</v>
      </c>
      <c r="B823" t="str">
        <f t="shared" si="109"/>
        <v>10</v>
      </c>
      <c r="C823" s="1" t="s">
        <v>2447</v>
      </c>
      <c r="D823" s="1" t="s">
        <v>1549</v>
      </c>
      <c r="E823" s="1" t="s">
        <v>1549</v>
      </c>
      <c r="F823" s="2" t="s">
        <v>1225</v>
      </c>
      <c r="G823" s="2" t="s">
        <v>1724</v>
      </c>
      <c r="H823" s="3" t="s">
        <v>1838</v>
      </c>
      <c r="I823" s="3" t="s">
        <v>1839</v>
      </c>
      <c r="J823" t="s">
        <v>637</v>
      </c>
      <c r="K823" t="str">
        <f t="shared" si="117"/>
        <v>A</v>
      </c>
      <c r="L823" s="60"/>
      <c r="M823" s="14"/>
      <c r="N823" s="60" t="s">
        <v>1036</v>
      </c>
      <c r="O823" s="14" t="s">
        <v>296</v>
      </c>
      <c r="P823" s="60"/>
      <c r="Q823" s="14"/>
      <c r="R823" s="60"/>
      <c r="T823" s="62"/>
      <c r="U823" s="63"/>
      <c r="V823" s="60"/>
      <c r="X823" s="60"/>
      <c r="AA823">
        <f t="shared" si="110"/>
      </c>
      <c r="AB823">
        <f t="shared" si="111"/>
      </c>
      <c r="AC823" t="str">
        <f t="shared" si="112"/>
        <v>10</v>
      </c>
      <c r="AD823">
        <f t="shared" si="113"/>
      </c>
      <c r="AE823">
        <f t="shared" si="114"/>
      </c>
      <c r="AF823">
        <f t="shared" si="115"/>
      </c>
      <c r="AG823">
        <f t="shared" si="116"/>
      </c>
    </row>
    <row r="824" spans="1:33" ht="242.25">
      <c r="A824">
        <v>822</v>
      </c>
      <c r="B824" t="str">
        <f t="shared" si="109"/>
        <v>10</v>
      </c>
      <c r="C824" s="1" t="s">
        <v>2447</v>
      </c>
      <c r="D824" s="1" t="s">
        <v>606</v>
      </c>
      <c r="E824" s="1" t="s">
        <v>606</v>
      </c>
      <c r="F824" s="2" t="s">
        <v>1225</v>
      </c>
      <c r="G824" s="2" t="s">
        <v>1724</v>
      </c>
      <c r="H824" s="3" t="s">
        <v>607</v>
      </c>
      <c r="I824" s="3" t="s">
        <v>608</v>
      </c>
      <c r="J824" t="s">
        <v>637</v>
      </c>
      <c r="K824" t="str">
        <f t="shared" si="117"/>
        <v>R</v>
      </c>
      <c r="L824" s="60"/>
      <c r="M824" s="14"/>
      <c r="N824" s="60"/>
      <c r="P824" s="60" t="s">
        <v>2469</v>
      </c>
      <c r="Q824" s="14" t="s">
        <v>226</v>
      </c>
      <c r="R824" s="60"/>
      <c r="T824" s="62"/>
      <c r="U824" s="63"/>
      <c r="V824" s="60"/>
      <c r="X824" s="60"/>
      <c r="AA824">
        <f t="shared" si="110"/>
      </c>
      <c r="AB824" t="str">
        <f t="shared" si="111"/>
        <v>10</v>
      </c>
      <c r="AC824">
        <f t="shared" si="112"/>
      </c>
      <c r="AD824">
        <f t="shared" si="113"/>
      </c>
      <c r="AE824">
        <f t="shared" si="114"/>
      </c>
      <c r="AF824">
        <f t="shared" si="115"/>
      </c>
      <c r="AG824">
        <f t="shared" si="116"/>
      </c>
    </row>
    <row r="825" spans="1:33" ht="242.25">
      <c r="A825">
        <v>823</v>
      </c>
      <c r="B825" t="str">
        <f t="shared" si="109"/>
        <v>10</v>
      </c>
      <c r="C825" s="1" t="s">
        <v>2447</v>
      </c>
      <c r="D825" s="1" t="s">
        <v>609</v>
      </c>
      <c r="E825" s="1" t="s">
        <v>609</v>
      </c>
      <c r="F825" s="2" t="s">
        <v>1225</v>
      </c>
      <c r="G825" s="2" t="s">
        <v>1724</v>
      </c>
      <c r="H825" s="3" t="s">
        <v>607</v>
      </c>
      <c r="I825" s="3" t="s">
        <v>608</v>
      </c>
      <c r="J825" t="s">
        <v>637</v>
      </c>
      <c r="K825" t="str">
        <f t="shared" si="117"/>
        <v>R</v>
      </c>
      <c r="L825" s="60"/>
      <c r="M825" s="14"/>
      <c r="N825" s="60"/>
      <c r="P825" s="60" t="s">
        <v>2469</v>
      </c>
      <c r="Q825" s="14" t="s">
        <v>226</v>
      </c>
      <c r="R825" s="60"/>
      <c r="T825" s="62"/>
      <c r="U825" s="63"/>
      <c r="V825" s="60"/>
      <c r="X825" s="60"/>
      <c r="AA825">
        <f t="shared" si="110"/>
      </c>
      <c r="AB825" t="str">
        <f t="shared" si="111"/>
        <v>10</v>
      </c>
      <c r="AC825">
        <f t="shared" si="112"/>
      </c>
      <c r="AD825">
        <f t="shared" si="113"/>
      </c>
      <c r="AE825">
        <f t="shared" si="114"/>
      </c>
      <c r="AF825">
        <f t="shared" si="115"/>
      </c>
      <c r="AG825">
        <f t="shared" si="116"/>
      </c>
    </row>
    <row r="826" spans="1:33" ht="242.25">
      <c r="A826">
        <v>824</v>
      </c>
      <c r="B826" t="str">
        <f t="shared" si="109"/>
        <v>10</v>
      </c>
      <c r="C826" s="1" t="s">
        <v>2447</v>
      </c>
      <c r="D826" s="1" t="s">
        <v>610</v>
      </c>
      <c r="E826" s="1" t="s">
        <v>610</v>
      </c>
      <c r="F826" s="2" t="s">
        <v>1225</v>
      </c>
      <c r="G826" s="2" t="s">
        <v>1724</v>
      </c>
      <c r="H826" s="3" t="s">
        <v>607</v>
      </c>
      <c r="I826" s="3" t="s">
        <v>608</v>
      </c>
      <c r="J826" t="s">
        <v>637</v>
      </c>
      <c r="K826" t="str">
        <f t="shared" si="117"/>
        <v>R</v>
      </c>
      <c r="L826" s="60"/>
      <c r="M826" s="14"/>
      <c r="N826" s="60"/>
      <c r="P826" s="60" t="s">
        <v>2469</v>
      </c>
      <c r="Q826" s="14" t="s">
        <v>226</v>
      </c>
      <c r="R826" s="60"/>
      <c r="T826" s="62"/>
      <c r="U826" s="63"/>
      <c r="V826" s="60"/>
      <c r="X826" s="60"/>
      <c r="AA826">
        <f t="shared" si="110"/>
      </c>
      <c r="AB826" t="str">
        <f t="shared" si="111"/>
        <v>10</v>
      </c>
      <c r="AC826">
        <f t="shared" si="112"/>
      </c>
      <c r="AD826">
        <f t="shared" si="113"/>
      </c>
      <c r="AE826">
        <f t="shared" si="114"/>
      </c>
      <c r="AF826">
        <f t="shared" si="115"/>
      </c>
      <c r="AG826">
        <f t="shared" si="116"/>
      </c>
    </row>
    <row r="827" spans="1:33" ht="242.25">
      <c r="A827">
        <v>825</v>
      </c>
      <c r="B827" t="str">
        <f t="shared" si="109"/>
        <v>10</v>
      </c>
      <c r="C827" s="1" t="s">
        <v>2447</v>
      </c>
      <c r="D827" s="1" t="s">
        <v>611</v>
      </c>
      <c r="E827" s="1" t="s">
        <v>611</v>
      </c>
      <c r="F827" s="2" t="s">
        <v>1225</v>
      </c>
      <c r="G827" s="2" t="s">
        <v>1724</v>
      </c>
      <c r="H827" s="3" t="s">
        <v>607</v>
      </c>
      <c r="I827" s="3" t="s">
        <v>608</v>
      </c>
      <c r="J827" t="s">
        <v>637</v>
      </c>
      <c r="K827" t="str">
        <f t="shared" si="117"/>
        <v>R</v>
      </c>
      <c r="L827" s="60"/>
      <c r="M827" s="14"/>
      <c r="N827" s="60"/>
      <c r="P827" s="60" t="s">
        <v>2469</v>
      </c>
      <c r="Q827" s="14" t="s">
        <v>226</v>
      </c>
      <c r="R827" s="60"/>
      <c r="T827" s="62"/>
      <c r="U827" s="63"/>
      <c r="V827" s="60"/>
      <c r="X827" s="60"/>
      <c r="AA827">
        <f t="shared" si="110"/>
      </c>
      <c r="AB827" t="str">
        <f t="shared" si="111"/>
        <v>10</v>
      </c>
      <c r="AC827">
        <f t="shared" si="112"/>
      </c>
      <c r="AD827">
        <f t="shared" si="113"/>
      </c>
      <c r="AE827">
        <f t="shared" si="114"/>
      </c>
      <c r="AF827">
        <f t="shared" si="115"/>
      </c>
      <c r="AG827">
        <f t="shared" si="116"/>
      </c>
    </row>
    <row r="828" spans="1:33" ht="242.25">
      <c r="A828">
        <v>826</v>
      </c>
      <c r="B828" t="str">
        <f t="shared" si="109"/>
        <v>10</v>
      </c>
      <c r="C828" s="1" t="s">
        <v>2447</v>
      </c>
      <c r="D828" s="1" t="s">
        <v>612</v>
      </c>
      <c r="E828" s="1" t="s">
        <v>612</v>
      </c>
      <c r="F828" s="2" t="s">
        <v>1225</v>
      </c>
      <c r="G828" s="2" t="s">
        <v>1724</v>
      </c>
      <c r="H828" s="3" t="s">
        <v>607</v>
      </c>
      <c r="I828" s="3" t="s">
        <v>608</v>
      </c>
      <c r="J828" t="s">
        <v>637</v>
      </c>
      <c r="K828" t="str">
        <f t="shared" si="117"/>
        <v>R</v>
      </c>
      <c r="L828" s="60"/>
      <c r="M828" s="14"/>
      <c r="N828" s="60"/>
      <c r="P828" s="60" t="s">
        <v>2469</v>
      </c>
      <c r="Q828" s="14" t="s">
        <v>226</v>
      </c>
      <c r="R828" s="60"/>
      <c r="T828" s="62"/>
      <c r="U828" s="63"/>
      <c r="V828" s="60"/>
      <c r="X828" s="60"/>
      <c r="AA828">
        <f t="shared" si="110"/>
      </c>
      <c r="AB828" t="str">
        <f t="shared" si="111"/>
        <v>10</v>
      </c>
      <c r="AC828">
        <f t="shared" si="112"/>
      </c>
      <c r="AD828">
        <f t="shared" si="113"/>
      </c>
      <c r="AE828">
        <f t="shared" si="114"/>
      </c>
      <c r="AF828">
        <f t="shared" si="115"/>
      </c>
      <c r="AG828">
        <f t="shared" si="116"/>
      </c>
    </row>
    <row r="829" spans="1:33" ht="25.5">
      <c r="A829">
        <v>827</v>
      </c>
      <c r="B829" t="str">
        <f t="shared" si="109"/>
        <v>10</v>
      </c>
      <c r="C829" s="1" t="s">
        <v>2447</v>
      </c>
      <c r="D829" s="1" t="s">
        <v>2207</v>
      </c>
      <c r="E829" s="1" t="s">
        <v>2207</v>
      </c>
      <c r="F829" s="2" t="s">
        <v>1225</v>
      </c>
      <c r="G829" s="2" t="s">
        <v>1724</v>
      </c>
      <c r="H829" s="3" t="s">
        <v>613</v>
      </c>
      <c r="I829" s="3" t="s">
        <v>614</v>
      </c>
      <c r="J829" t="s">
        <v>637</v>
      </c>
      <c r="K829" t="str">
        <f t="shared" si="117"/>
        <v>A</v>
      </c>
      <c r="L829" s="60"/>
      <c r="M829" s="14"/>
      <c r="N829" s="60"/>
      <c r="P829" s="60" t="s">
        <v>1036</v>
      </c>
      <c r="Q829" s="14" t="s">
        <v>2472</v>
      </c>
      <c r="R829" s="60"/>
      <c r="T829" s="62"/>
      <c r="U829" s="63"/>
      <c r="V829" s="60"/>
      <c r="X829" s="60"/>
      <c r="AA829">
        <f t="shared" si="110"/>
      </c>
      <c r="AB829">
        <f t="shared" si="111"/>
      </c>
      <c r="AC829" t="str">
        <f t="shared" si="112"/>
        <v>10</v>
      </c>
      <c r="AD829">
        <f t="shared" si="113"/>
      </c>
      <c r="AE829">
        <f t="shared" si="114"/>
      </c>
      <c r="AF829">
        <f t="shared" si="115"/>
      </c>
      <c r="AG829">
        <f t="shared" si="116"/>
      </c>
    </row>
    <row r="830" spans="1:33" ht="76.5">
      <c r="A830">
        <v>828</v>
      </c>
      <c r="B830" t="str">
        <f t="shared" si="109"/>
        <v>11</v>
      </c>
      <c r="C830" s="1" t="s">
        <v>2448</v>
      </c>
      <c r="D830" s="1" t="s">
        <v>1960</v>
      </c>
      <c r="E830" s="1" t="s">
        <v>1960</v>
      </c>
      <c r="F830" s="2" t="s">
        <v>379</v>
      </c>
      <c r="G830" s="2" t="s">
        <v>1724</v>
      </c>
      <c r="H830" s="3" t="s">
        <v>615</v>
      </c>
      <c r="I830" s="3" t="s">
        <v>1839</v>
      </c>
      <c r="J830" t="s">
        <v>637</v>
      </c>
      <c r="K830" t="str">
        <f t="shared" si="117"/>
        <v>R</v>
      </c>
      <c r="L830" s="60"/>
      <c r="M830" s="14"/>
      <c r="N830" s="60" t="s">
        <v>2469</v>
      </c>
      <c r="O830" s="14" t="s">
        <v>2541</v>
      </c>
      <c r="P830" s="60"/>
      <c r="Q830" s="14"/>
      <c r="R830" s="60"/>
      <c r="T830" s="62"/>
      <c r="U830" s="63"/>
      <c r="V830" s="60"/>
      <c r="W830" s="14"/>
      <c r="X830" s="60"/>
      <c r="Y830" s="14"/>
      <c r="AA830">
        <f t="shared" si="110"/>
      </c>
      <c r="AB830">
        <f t="shared" si="111"/>
      </c>
      <c r="AC830">
        <f t="shared" si="112"/>
      </c>
      <c r="AD830" t="str">
        <f t="shared" si="113"/>
        <v>11</v>
      </c>
      <c r="AE830">
        <f t="shared" si="114"/>
      </c>
      <c r="AF830" t="str">
        <f t="shared" si="115"/>
        <v>11</v>
      </c>
      <c r="AG830">
        <f t="shared" si="116"/>
      </c>
    </row>
    <row r="831" spans="1:33" ht="76.5">
      <c r="A831">
        <v>829</v>
      </c>
      <c r="B831" t="str">
        <f t="shared" si="109"/>
        <v>11</v>
      </c>
      <c r="C831" s="1" t="s">
        <v>2448</v>
      </c>
      <c r="D831" s="1" t="s">
        <v>1963</v>
      </c>
      <c r="E831" s="1" t="s">
        <v>1963</v>
      </c>
      <c r="F831" s="2" t="s">
        <v>379</v>
      </c>
      <c r="G831" s="2" t="s">
        <v>1724</v>
      </c>
      <c r="H831" s="3" t="s">
        <v>615</v>
      </c>
      <c r="I831" s="3" t="s">
        <v>1839</v>
      </c>
      <c r="J831" t="s">
        <v>637</v>
      </c>
      <c r="K831" t="str">
        <f t="shared" si="117"/>
        <v>R</v>
      </c>
      <c r="L831" s="60"/>
      <c r="M831" s="14"/>
      <c r="N831" s="14" t="s">
        <v>2469</v>
      </c>
      <c r="O831" s="14" t="s">
        <v>2546</v>
      </c>
      <c r="P831" s="60"/>
      <c r="Q831" s="14"/>
      <c r="R831" s="60"/>
      <c r="T831" s="62"/>
      <c r="U831" s="63"/>
      <c r="V831" s="60"/>
      <c r="W831" s="14"/>
      <c r="X831" s="60"/>
      <c r="Y831" s="14"/>
      <c r="AA831">
        <f t="shared" si="110"/>
      </c>
      <c r="AB831">
        <f t="shared" si="111"/>
      </c>
      <c r="AC831">
        <f t="shared" si="112"/>
      </c>
      <c r="AD831" t="str">
        <f t="shared" si="113"/>
        <v>11</v>
      </c>
      <c r="AE831">
        <f t="shared" si="114"/>
      </c>
      <c r="AF831" t="str">
        <f t="shared" si="115"/>
        <v>11</v>
      </c>
      <c r="AG831">
        <f t="shared" si="116"/>
      </c>
    </row>
    <row r="832" spans="1:33" ht="63.75">
      <c r="A832">
        <v>830</v>
      </c>
      <c r="B832" t="str">
        <f t="shared" si="109"/>
        <v>0</v>
      </c>
      <c r="C832" s="1" t="s">
        <v>1041</v>
      </c>
      <c r="D832" s="19" t="s">
        <v>1041</v>
      </c>
      <c r="E832" s="19" t="s">
        <v>720</v>
      </c>
      <c r="F832" s="24" t="s">
        <v>1723</v>
      </c>
      <c r="G832" s="24" t="s">
        <v>1226</v>
      </c>
      <c r="H832" s="29" t="s">
        <v>616</v>
      </c>
      <c r="I832" s="29" t="s">
        <v>617</v>
      </c>
      <c r="J832" t="s">
        <v>637</v>
      </c>
      <c r="K832" t="str">
        <f t="shared" si="117"/>
        <v>A</v>
      </c>
      <c r="L832" s="60"/>
      <c r="M832" s="14"/>
      <c r="N832" s="60" t="s">
        <v>1036</v>
      </c>
      <c r="O832" s="14" t="s">
        <v>2459</v>
      </c>
      <c r="P832" s="60"/>
      <c r="Q832" s="14"/>
      <c r="R832" s="60"/>
      <c r="T832" s="62"/>
      <c r="U832" s="63"/>
      <c r="V832" s="60"/>
      <c r="W832" s="14"/>
      <c r="X832" s="60"/>
      <c r="Y832" s="14"/>
      <c r="AA832">
        <f t="shared" si="110"/>
      </c>
      <c r="AB832">
        <f t="shared" si="111"/>
      </c>
      <c r="AC832">
        <f t="shared" si="112"/>
      </c>
      <c r="AD832" t="str">
        <f t="shared" si="113"/>
        <v>0</v>
      </c>
      <c r="AE832">
        <f t="shared" si="114"/>
      </c>
      <c r="AF832">
        <f t="shared" si="115"/>
      </c>
      <c r="AG832" t="str">
        <f t="shared" si="116"/>
        <v>0</v>
      </c>
    </row>
    <row r="833" spans="1:33" ht="76.5">
      <c r="A833">
        <v>831</v>
      </c>
      <c r="B833" t="str">
        <f t="shared" si="109"/>
        <v>0</v>
      </c>
      <c r="C833" s="1" t="s">
        <v>1041</v>
      </c>
      <c r="D833" s="16" t="s">
        <v>1041</v>
      </c>
      <c r="E833" s="16" t="s">
        <v>720</v>
      </c>
      <c r="F833" s="17" t="s">
        <v>1723</v>
      </c>
      <c r="G833" s="17" t="s">
        <v>1226</v>
      </c>
      <c r="H833" s="18" t="s">
        <v>618</v>
      </c>
      <c r="I833" s="18" t="s">
        <v>619</v>
      </c>
      <c r="J833" t="s">
        <v>637</v>
      </c>
      <c r="K833" t="str">
        <f t="shared" si="117"/>
        <v>A</v>
      </c>
      <c r="L833" s="60"/>
      <c r="M833" s="14"/>
      <c r="N833" s="60" t="s">
        <v>1036</v>
      </c>
      <c r="O833" s="14" t="s">
        <v>2459</v>
      </c>
      <c r="P833" s="60"/>
      <c r="Q833" s="14"/>
      <c r="R833" s="60"/>
      <c r="T833" s="62"/>
      <c r="U833" s="63"/>
      <c r="V833" s="60"/>
      <c r="W833" s="14"/>
      <c r="X833" s="60"/>
      <c r="Y833" s="14"/>
      <c r="AA833">
        <f t="shared" si="110"/>
      </c>
      <c r="AB833">
        <f t="shared" si="111"/>
      </c>
      <c r="AC833">
        <f t="shared" si="112"/>
      </c>
      <c r="AD833" t="str">
        <f t="shared" si="113"/>
        <v>0</v>
      </c>
      <c r="AE833">
        <f t="shared" si="114"/>
      </c>
      <c r="AF833">
        <f t="shared" si="115"/>
      </c>
      <c r="AG833" t="str">
        <f t="shared" si="116"/>
        <v>0</v>
      </c>
    </row>
    <row r="834" spans="1:33" ht="89.25">
      <c r="A834">
        <v>832</v>
      </c>
      <c r="B834" t="str">
        <f t="shared" si="109"/>
        <v>0</v>
      </c>
      <c r="C834" s="1" t="s">
        <v>1041</v>
      </c>
      <c r="D834" s="16" t="s">
        <v>1041</v>
      </c>
      <c r="E834" s="16" t="s">
        <v>720</v>
      </c>
      <c r="F834" s="17" t="s">
        <v>1723</v>
      </c>
      <c r="G834" s="17" t="s">
        <v>1226</v>
      </c>
      <c r="H834" s="18" t="s">
        <v>620</v>
      </c>
      <c r="I834" s="18" t="s">
        <v>621</v>
      </c>
      <c r="J834" t="s">
        <v>637</v>
      </c>
      <c r="K834" t="str">
        <f t="shared" si="117"/>
        <v>A</v>
      </c>
      <c r="L834" s="60"/>
      <c r="M834" s="14"/>
      <c r="N834" s="60" t="s">
        <v>1036</v>
      </c>
      <c r="O834" s="14" t="s">
        <v>2459</v>
      </c>
      <c r="P834" s="60"/>
      <c r="Q834" s="14"/>
      <c r="R834" s="60"/>
      <c r="T834" s="62"/>
      <c r="U834" s="63"/>
      <c r="V834" s="60"/>
      <c r="W834" s="14"/>
      <c r="X834" s="60"/>
      <c r="Y834" s="14"/>
      <c r="AA834">
        <f t="shared" si="110"/>
      </c>
      <c r="AB834">
        <f t="shared" si="111"/>
      </c>
      <c r="AC834">
        <f t="shared" si="112"/>
      </c>
      <c r="AD834" t="str">
        <f t="shared" si="113"/>
        <v>0</v>
      </c>
      <c r="AE834">
        <f t="shared" si="114"/>
      </c>
      <c r="AF834">
        <f t="shared" si="115"/>
      </c>
      <c r="AG834" t="str">
        <f t="shared" si="116"/>
        <v>0</v>
      </c>
    </row>
    <row r="835" spans="1:33" ht="140.25">
      <c r="A835">
        <v>833</v>
      </c>
      <c r="B835" t="str">
        <f aca="true" t="shared" si="118" ref="B835:B852">+LEFT(D835,IF(ISERR(FIND(".",D835)),1,IF(FIND(".",D835)=3,2,1)))</f>
        <v>D</v>
      </c>
      <c r="C835" s="1" t="s">
        <v>1037</v>
      </c>
      <c r="D835" s="16" t="s">
        <v>1037</v>
      </c>
      <c r="E835" s="16" t="s">
        <v>1759</v>
      </c>
      <c r="F835" s="17" t="s">
        <v>1225</v>
      </c>
      <c r="G835" s="17" t="s">
        <v>1724</v>
      </c>
      <c r="H835" s="18" t="s">
        <v>622</v>
      </c>
      <c r="I835" s="18" t="s">
        <v>623</v>
      </c>
      <c r="J835" t="s">
        <v>637</v>
      </c>
      <c r="K835" t="str">
        <f t="shared" si="117"/>
        <v>A</v>
      </c>
      <c r="L835" s="60"/>
      <c r="M835" s="14"/>
      <c r="N835" s="60" t="s">
        <v>1036</v>
      </c>
      <c r="O835">
        <v>744</v>
      </c>
      <c r="P835" s="60"/>
      <c r="Q835" s="14"/>
      <c r="R835" s="60"/>
      <c r="T835" s="62"/>
      <c r="U835" s="63"/>
      <c r="V835" s="60"/>
      <c r="X835" s="60"/>
      <c r="AA835">
        <f t="shared" si="110"/>
      </c>
      <c r="AB835">
        <f t="shared" si="111"/>
      </c>
      <c r="AC835" t="str">
        <f t="shared" si="112"/>
        <v>D</v>
      </c>
      <c r="AD835">
        <f t="shared" si="113"/>
      </c>
      <c r="AE835">
        <f t="shared" si="114"/>
      </c>
      <c r="AF835">
        <f t="shared" si="115"/>
      </c>
      <c r="AG835">
        <f t="shared" si="116"/>
      </c>
    </row>
    <row r="836" spans="1:33" ht="76.5">
      <c r="A836">
        <v>834</v>
      </c>
      <c r="B836" t="str">
        <f t="shared" si="118"/>
        <v>D</v>
      </c>
      <c r="C836" s="1" t="s">
        <v>1037</v>
      </c>
      <c r="D836" s="16" t="s">
        <v>1037</v>
      </c>
      <c r="E836" s="16" t="s">
        <v>1759</v>
      </c>
      <c r="F836" s="17" t="s">
        <v>1225</v>
      </c>
      <c r="G836" s="17" t="s">
        <v>1724</v>
      </c>
      <c r="H836" s="18" t="s">
        <v>624</v>
      </c>
      <c r="I836" s="18" t="s">
        <v>625</v>
      </c>
      <c r="J836" t="s">
        <v>637</v>
      </c>
      <c r="K836" t="str">
        <f t="shared" si="117"/>
        <v>A</v>
      </c>
      <c r="L836" s="60"/>
      <c r="M836" s="14"/>
      <c r="N836" s="60" t="s">
        <v>1036</v>
      </c>
      <c r="O836">
        <v>744</v>
      </c>
      <c r="P836" s="60"/>
      <c r="Q836" s="14"/>
      <c r="R836" s="60"/>
      <c r="T836" s="62"/>
      <c r="U836" s="63"/>
      <c r="V836" s="60"/>
      <c r="X836" s="60"/>
      <c r="AA836">
        <f aca="true" t="shared" si="119" ref="AA836:AA854">CONCATENATE(IF((F836="T")*AND(M836&lt;&gt;"")*AND(L836=""),C836,""),IF((F836="T")*AND(O836&lt;&gt;"")*AND(N836=""),C836,""),IF((F836="T")*AND(Q836&lt;&gt;"")*AND(P836=""),C836,""),IF((F836="T")*AND(S836&lt;&gt;"")*AND(R836=""),C836,""),IF((F836="T")*AND(U836&lt;&gt;"")*AND(T836=""),C836,""),IF((F836="T")*AND(W836&lt;&gt;"")*AND(V836=""),C836,""),IF((F836="T")*AND(Y836&lt;&gt;"")*AND(X836=""),C836,""))</f>
      </c>
      <c r="AB836">
        <f aca="true" t="shared" si="120" ref="AB836:AB854">CONCATENATE(IF((F836="T")*AND(L836="R"),C836,""),IF((F836="T")*AND(N836="R")*AND(L836=""),C836,""),IF((F836="T")*AND(P836="R")*AND(L836="")*AND(N836=""),C836,""),IF((F836="T")*AND(R836="R")*AND(L836="")*AND(N836="")*AND(P836=""),C836,""),IF((F836="T")*AND(T836="R")*AND(L836="")*AND(N836="")*AND(P836="")*AND(R836=""),C836,""),IF((F836="T")*AND(V836="R")*AND(L836="")*AND(N836="")*AND(P836="")*AND(R836="")*AND(T836=""),C836,""),IF((F836="T")*AND(X836="R")*AND(L836="")*AND(N836="")*AND(P836="")*AND(R836="")*AND(T836="")*AND(V836=""),C836,""))</f>
      </c>
      <c r="AC836" t="str">
        <f aca="true" t="shared" si="121" ref="AC836:AC854">CONCATENATE(IF((F836="T")*AND(L836="A"),C836,""),IF((F836="T")*AND(N836="A")*AND(L836=""),C836,""),IF((F836="T")*AND(P836="A")*AND(L836="")*AND(N836=""),C836,""),IF((F836="T")*AND(R836="A")*AND(L836="")*AND(N836="")*AND(P836=""),C836,""),IF((F836="T")*AND(T836="A")*AND(L836="")*AND(N836="")*AND(P836="")*AND(R836=""),C836,""),IF((F836="T")*AND(V836="A")*AND(L836="")*AND(N836="")*AND(P836="")*AND(R836="")*AND(T836=""),C836,""),IF((F836="T")*AND(X836="A")*AND(L836="")*AND(N836="")*AND(P836="")*AND(R836="")*AND(T836="")*AND(V836=""),C836,""))</f>
        <v>D</v>
      </c>
      <c r="AD836">
        <f aca="true" t="shared" si="122" ref="AD836:AD854">IF(F836="E",C836,"")</f>
      </c>
      <c r="AE836">
        <f aca="true" t="shared" si="123" ref="AE836:AE854">CONCATENATE(IF((F836="E")*AND(M836&lt;&gt;"")*AND(L836=""),AD836,""),IF((F836="E")*AND(O836&lt;&gt;"")*AND(N836=""),AD836,""),IF((F836="E")*AND(Q836&lt;&gt;"")*AND(P836=""),AD836,""),IF((F836="E")*AND(S836&lt;&gt;"")*AND(R836=""),AD836,""),IF((F836="E")*AND(U836&lt;&gt;"")*AND(T836=""),AD836,""),IF((F836="E")*AND(W836&lt;&gt;"")*AND(V836=""),AD836,""),IF((F836="E")*AND(Y836&lt;&gt;"")*AND(X836=""),AD836,""))</f>
      </c>
      <c r="AF836">
        <f aca="true" t="shared" si="124" ref="AF836:AF854">CONCATENATE(IF((F836="E")*AND(L836="R"),AD836,""),IF((F836="E")*AND(N836="R")*AND(L836=""),AD836,""),IF((F836="E")*AND(P836="R")*AND(N836="")*AND(L836=""),AD836,""),IF((F836="E")*AND(R836="R")*AND(L836="")*AND(N836="")*AND(P836=""),AD836,""),IF((F836="E")*AND(T836="R")*AND(L836="")*AND(N836="")*AND(P836="")*AND(R836=""),AD836,""),IF((F836="E")*AND(V836="R")*AND(L836="")*AND(N836="")*AND(P836="")*AND(R836="")*AND(T836=""),AD836,""),IF((F836="E")*AND(X836="R")*AND(L836="")*AND(N836="")*AND(P836="")*AND(R836="")*AND(T836="")*AND(V836=""),AD836,""))</f>
      </c>
      <c r="AG836">
        <f aca="true" t="shared" si="125" ref="AG836:AG854">CONCATENATE(IF((F836="E")*AND(L836="A"),AD836,""),IF((F836="E")*AND(N836="A")*AND(L836=""),AD836,""),IF((F836="E")*AND(P836="A")*AND(L836="")*AND(N836=""),AD836,""),IF((F836="E")*AND(R836="A")*AND(L836="")*AND(N836="")*AND(P836=""),AD836,""),IF((F836="E")*AND(T836="A")*AND(L836="")*AND(N836="")*AND(P836="")*AND(R836=""),AD836,""),IF((F836="E")*AND(V836="A")*AND(L836="")*AND(N836="")*AND(P836="")*AND(R836="")*AND(T836=""),AD836,""),IF((F836="E")*AND(X836="A")*AND(L836="")*AND(N836="")*AND(P836="")*AND(R836="")*AND(T836="")*AND(V836=""),AD836,""))</f>
      </c>
    </row>
    <row r="837" spans="1:33" ht="63.75">
      <c r="A837">
        <v>835</v>
      </c>
      <c r="B837" t="str">
        <f t="shared" si="118"/>
        <v>F</v>
      </c>
      <c r="C837" s="16" t="s">
        <v>2440</v>
      </c>
      <c r="D837" s="16" t="s">
        <v>2440</v>
      </c>
      <c r="E837" s="16" t="s">
        <v>626</v>
      </c>
      <c r="F837" s="17" t="s">
        <v>1006</v>
      </c>
      <c r="G837" s="17" t="s">
        <v>1724</v>
      </c>
      <c r="H837" s="18" t="s">
        <v>627</v>
      </c>
      <c r="I837" s="18" t="s">
        <v>628</v>
      </c>
      <c r="J837" t="s">
        <v>637</v>
      </c>
      <c r="K837" t="str">
        <f t="shared" si="117"/>
        <v>A</v>
      </c>
      <c r="L837" s="60"/>
      <c r="M837" s="14"/>
      <c r="N837" s="60" t="s">
        <v>1036</v>
      </c>
      <c r="O837" t="s">
        <v>2459</v>
      </c>
      <c r="P837" s="60"/>
      <c r="Q837" s="14"/>
      <c r="R837" s="60"/>
      <c r="T837" s="62"/>
      <c r="U837" s="63"/>
      <c r="V837" s="60"/>
      <c r="X837" s="60"/>
      <c r="AA837">
        <f t="shared" si="119"/>
      </c>
      <c r="AB837">
        <f t="shared" si="120"/>
      </c>
      <c r="AC837">
        <f t="shared" si="121"/>
      </c>
      <c r="AD837" t="str">
        <f t="shared" si="122"/>
        <v>F</v>
      </c>
      <c r="AE837">
        <f t="shared" si="123"/>
      </c>
      <c r="AF837">
        <f t="shared" si="124"/>
      </c>
      <c r="AG837" t="str">
        <f t="shared" si="125"/>
        <v>F</v>
      </c>
    </row>
    <row r="838" spans="1:33" ht="25.5">
      <c r="A838">
        <v>836</v>
      </c>
      <c r="B838" t="str">
        <f t="shared" si="118"/>
        <v>D</v>
      </c>
      <c r="C838" s="1" t="s">
        <v>1037</v>
      </c>
      <c r="D838" s="16" t="s">
        <v>1037</v>
      </c>
      <c r="E838" s="16" t="s">
        <v>629</v>
      </c>
      <c r="F838" s="17" t="s">
        <v>1225</v>
      </c>
      <c r="G838" s="17" t="s">
        <v>1724</v>
      </c>
      <c r="H838" s="18" t="s">
        <v>630</v>
      </c>
      <c r="I838" s="18" t="s">
        <v>631</v>
      </c>
      <c r="J838" t="s">
        <v>637</v>
      </c>
      <c r="K838" t="str">
        <f t="shared" si="117"/>
        <v>A</v>
      </c>
      <c r="L838" s="60" t="s">
        <v>1036</v>
      </c>
      <c r="M838" s="14" t="s">
        <v>2459</v>
      </c>
      <c r="N838" s="60"/>
      <c r="P838" s="60"/>
      <c r="Q838" s="14"/>
      <c r="R838" s="60"/>
      <c r="T838" s="62"/>
      <c r="U838" s="63"/>
      <c r="V838" s="60"/>
      <c r="X838" s="60"/>
      <c r="AA838">
        <f t="shared" si="119"/>
      </c>
      <c r="AB838">
        <f t="shared" si="120"/>
      </c>
      <c r="AC838" t="str">
        <f t="shared" si="121"/>
        <v>D</v>
      </c>
      <c r="AD838">
        <f t="shared" si="122"/>
      </c>
      <c r="AE838">
        <f t="shared" si="123"/>
      </c>
      <c r="AF838">
        <f t="shared" si="124"/>
      </c>
      <c r="AG838">
        <f t="shared" si="125"/>
      </c>
    </row>
    <row r="839" spans="1:33" ht="25.5">
      <c r="A839">
        <v>837</v>
      </c>
      <c r="B839" t="str">
        <f t="shared" si="118"/>
        <v>D</v>
      </c>
      <c r="C839" s="1" t="s">
        <v>1037</v>
      </c>
      <c r="D839" s="16" t="s">
        <v>1037</v>
      </c>
      <c r="E839" s="16" t="s">
        <v>629</v>
      </c>
      <c r="F839" s="17" t="s">
        <v>1225</v>
      </c>
      <c r="G839" s="17" t="s">
        <v>1724</v>
      </c>
      <c r="H839" s="18" t="s">
        <v>632</v>
      </c>
      <c r="I839" s="18" t="s">
        <v>631</v>
      </c>
      <c r="J839" t="s">
        <v>637</v>
      </c>
      <c r="K839" t="str">
        <f t="shared" si="117"/>
        <v>A</v>
      </c>
      <c r="L839" s="60" t="s">
        <v>1036</v>
      </c>
      <c r="M839" s="14" t="s">
        <v>2459</v>
      </c>
      <c r="N839" s="60"/>
      <c r="P839" s="60"/>
      <c r="Q839" s="14"/>
      <c r="R839" s="60"/>
      <c r="T839" s="62"/>
      <c r="U839" s="63"/>
      <c r="V839" s="60"/>
      <c r="X839" s="60"/>
      <c r="AA839">
        <f t="shared" si="119"/>
      </c>
      <c r="AB839">
        <f t="shared" si="120"/>
      </c>
      <c r="AC839" t="str">
        <f t="shared" si="121"/>
        <v>D</v>
      </c>
      <c r="AD839">
        <f t="shared" si="122"/>
      </c>
      <c r="AE839">
        <f t="shared" si="123"/>
      </c>
      <c r="AF839">
        <f t="shared" si="124"/>
      </c>
      <c r="AG839">
        <f t="shared" si="125"/>
      </c>
    </row>
    <row r="840" spans="1:33" ht="51">
      <c r="A840">
        <v>838</v>
      </c>
      <c r="B840" t="str">
        <f t="shared" si="118"/>
        <v>D</v>
      </c>
      <c r="C840" s="1" t="s">
        <v>1037</v>
      </c>
      <c r="D840" s="1" t="s">
        <v>1037</v>
      </c>
      <c r="E840" s="1" t="s">
        <v>1759</v>
      </c>
      <c r="F840" s="2" t="s">
        <v>1225</v>
      </c>
      <c r="G840" s="2" t="s">
        <v>1724</v>
      </c>
      <c r="H840" s="3" t="s">
        <v>633</v>
      </c>
      <c r="I840" s="18" t="s">
        <v>634</v>
      </c>
      <c r="J840" t="s">
        <v>637</v>
      </c>
      <c r="K840" t="str">
        <f t="shared" si="117"/>
        <v>A</v>
      </c>
      <c r="L840" s="60"/>
      <c r="M840" s="14"/>
      <c r="N840" s="60" t="s">
        <v>1036</v>
      </c>
      <c r="O840" t="s">
        <v>2459</v>
      </c>
      <c r="P840" s="60"/>
      <c r="Q840" s="14"/>
      <c r="R840" s="60"/>
      <c r="T840" s="62"/>
      <c r="U840" s="63"/>
      <c r="V840" s="60"/>
      <c r="X840" s="60"/>
      <c r="AA840">
        <f t="shared" si="119"/>
      </c>
      <c r="AB840">
        <f t="shared" si="120"/>
      </c>
      <c r="AC840" t="str">
        <f t="shared" si="121"/>
        <v>D</v>
      </c>
      <c r="AD840">
        <f t="shared" si="122"/>
      </c>
      <c r="AE840">
        <f t="shared" si="123"/>
      </c>
      <c r="AF840">
        <f t="shared" si="124"/>
      </c>
      <c r="AG840">
        <f t="shared" si="125"/>
      </c>
    </row>
    <row r="841" spans="1:33" ht="114.75">
      <c r="A841">
        <v>839</v>
      </c>
      <c r="B841" t="str">
        <f t="shared" si="118"/>
        <v>D</v>
      </c>
      <c r="C841" s="1" t="s">
        <v>1037</v>
      </c>
      <c r="D841" s="1" t="s">
        <v>1037</v>
      </c>
      <c r="E841" s="1" t="s">
        <v>1759</v>
      </c>
      <c r="F841" s="2" t="s">
        <v>1225</v>
      </c>
      <c r="G841" s="2" t="s">
        <v>1724</v>
      </c>
      <c r="H841" s="3" t="s">
        <v>635</v>
      </c>
      <c r="I841" s="3" t="s">
        <v>636</v>
      </c>
      <c r="J841" t="s">
        <v>637</v>
      </c>
      <c r="K841" t="str">
        <f t="shared" si="117"/>
        <v>A</v>
      </c>
      <c r="L841" s="60"/>
      <c r="M841" s="14"/>
      <c r="N841" s="60" t="s">
        <v>1036</v>
      </c>
      <c r="O841" t="s">
        <v>2459</v>
      </c>
      <c r="P841" s="60"/>
      <c r="Q841" s="14"/>
      <c r="R841" s="60"/>
      <c r="T841" s="62"/>
      <c r="U841" s="63"/>
      <c r="V841" s="60"/>
      <c r="X841" s="60"/>
      <c r="AA841">
        <f t="shared" si="119"/>
      </c>
      <c r="AB841">
        <f t="shared" si="120"/>
      </c>
      <c r="AC841" t="str">
        <f t="shared" si="121"/>
        <v>D</v>
      </c>
      <c r="AD841">
        <f t="shared" si="122"/>
      </c>
      <c r="AE841">
        <f t="shared" si="123"/>
      </c>
      <c r="AF841">
        <f t="shared" si="124"/>
      </c>
      <c r="AG841">
        <f t="shared" si="125"/>
      </c>
    </row>
    <row r="842" spans="1:33" ht="216.75">
      <c r="A842">
        <v>840</v>
      </c>
      <c r="B842" t="str">
        <f t="shared" si="118"/>
        <v>8</v>
      </c>
      <c r="C842" s="1" t="s">
        <v>603</v>
      </c>
      <c r="D842" s="4" t="s">
        <v>2441</v>
      </c>
      <c r="E842" s="4" t="s">
        <v>638</v>
      </c>
      <c r="F842" s="23" t="s">
        <v>1225</v>
      </c>
      <c r="G842" s="5" t="s">
        <v>1724</v>
      </c>
      <c r="H842" s="27" t="s">
        <v>1090</v>
      </c>
      <c r="I842" s="27" t="s">
        <v>1091</v>
      </c>
      <c r="J842" t="s">
        <v>1092</v>
      </c>
      <c r="K842" t="str">
        <f t="shared" si="117"/>
        <v>R</v>
      </c>
      <c r="L842" s="60"/>
      <c r="M842" s="14"/>
      <c r="N842" s="60"/>
      <c r="P842" s="60"/>
      <c r="Q842" s="14"/>
      <c r="R842" s="60"/>
      <c r="T842" s="62" t="s">
        <v>2469</v>
      </c>
      <c r="U842" s="63" t="s">
        <v>79</v>
      </c>
      <c r="V842" s="60"/>
      <c r="X842" s="60"/>
      <c r="AA842">
        <f t="shared" si="119"/>
      </c>
      <c r="AB842" t="str">
        <f t="shared" si="120"/>
        <v>8</v>
      </c>
      <c r="AC842">
        <f t="shared" si="121"/>
      </c>
      <c r="AD842">
        <f t="shared" si="122"/>
      </c>
      <c r="AE842">
        <f t="shared" si="123"/>
      </c>
      <c r="AF842">
        <f t="shared" si="124"/>
      </c>
      <c r="AG842">
        <f t="shared" si="125"/>
      </c>
    </row>
    <row r="843" spans="1:33" ht="25.5">
      <c r="A843">
        <v>841</v>
      </c>
      <c r="B843" t="str">
        <f t="shared" si="118"/>
        <v>5</v>
      </c>
      <c r="C843" s="1" t="s">
        <v>1929</v>
      </c>
      <c r="D843" s="4" t="s">
        <v>1929</v>
      </c>
      <c r="E843" s="4" t="s">
        <v>1929</v>
      </c>
      <c r="F843" s="5" t="s">
        <v>1093</v>
      </c>
      <c r="G843" s="5" t="s">
        <v>2037</v>
      </c>
      <c r="H843" s="6" t="s">
        <v>1094</v>
      </c>
      <c r="I843" s="6" t="s">
        <v>1095</v>
      </c>
      <c r="J843" t="s">
        <v>1108</v>
      </c>
      <c r="K843" t="str">
        <f t="shared" si="117"/>
        <v>A</v>
      </c>
      <c r="L843" s="60"/>
      <c r="M843" s="14"/>
      <c r="N843" s="60" t="s">
        <v>1036</v>
      </c>
      <c r="O843" s="14" t="s">
        <v>2459</v>
      </c>
      <c r="P843" s="60"/>
      <c r="Q843" s="14"/>
      <c r="R843" s="60"/>
      <c r="T843" s="62"/>
      <c r="U843" s="63"/>
      <c r="V843" s="60"/>
      <c r="W843" s="14"/>
      <c r="X843" s="60"/>
      <c r="Y843" s="14"/>
      <c r="AA843">
        <f t="shared" si="119"/>
      </c>
      <c r="AB843">
        <f t="shared" si="120"/>
      </c>
      <c r="AC843">
        <f t="shared" si="121"/>
      </c>
      <c r="AD843" t="str">
        <f t="shared" si="122"/>
        <v>5.9.4</v>
      </c>
      <c r="AE843">
        <f t="shared" si="123"/>
      </c>
      <c r="AF843">
        <f t="shared" si="124"/>
      </c>
      <c r="AG843" t="str">
        <f t="shared" si="125"/>
        <v>5.9.4</v>
      </c>
    </row>
    <row r="844" spans="1:33" ht="89.25">
      <c r="A844">
        <v>842</v>
      </c>
      <c r="B844" t="str">
        <f t="shared" si="118"/>
        <v>8</v>
      </c>
      <c r="C844" s="1" t="s">
        <v>1096</v>
      </c>
      <c r="D844" s="1" t="s">
        <v>1096</v>
      </c>
      <c r="E844" s="1" t="s">
        <v>1096</v>
      </c>
      <c r="F844" s="2" t="s">
        <v>1097</v>
      </c>
      <c r="G844" s="2" t="s">
        <v>2037</v>
      </c>
      <c r="H844" s="3" t="s">
        <v>1098</v>
      </c>
      <c r="I844" s="3" t="s">
        <v>1099</v>
      </c>
      <c r="J844" t="s">
        <v>1108</v>
      </c>
      <c r="K844" t="str">
        <f t="shared" si="117"/>
        <v>A</v>
      </c>
      <c r="L844" s="60"/>
      <c r="M844" s="14"/>
      <c r="N844" s="60"/>
      <c r="P844" s="60"/>
      <c r="Q844" s="14"/>
      <c r="R844" s="60"/>
      <c r="T844" s="62"/>
      <c r="U844" s="63"/>
      <c r="V844" s="60" t="s">
        <v>1036</v>
      </c>
      <c r="W844" t="s">
        <v>2528</v>
      </c>
      <c r="X844" s="60"/>
      <c r="AA844">
        <f t="shared" si="119"/>
      </c>
      <c r="AB844">
        <f t="shared" si="120"/>
      </c>
      <c r="AC844" t="str">
        <f t="shared" si="121"/>
        <v>8.2</v>
      </c>
      <c r="AD844">
        <f t="shared" si="122"/>
      </c>
      <c r="AE844">
        <f t="shared" si="123"/>
      </c>
      <c r="AF844">
        <f t="shared" si="124"/>
      </c>
      <c r="AG844">
        <f t="shared" si="125"/>
      </c>
    </row>
    <row r="845" spans="1:33" ht="25.5">
      <c r="A845">
        <v>843</v>
      </c>
      <c r="B845" t="str">
        <f t="shared" si="118"/>
        <v>8</v>
      </c>
      <c r="C845" s="1" t="s">
        <v>428</v>
      </c>
      <c r="D845" s="1" t="s">
        <v>1100</v>
      </c>
      <c r="E845" s="1" t="s">
        <v>1100</v>
      </c>
      <c r="F845" s="2" t="s">
        <v>1093</v>
      </c>
      <c r="G845" s="2" t="s">
        <v>2037</v>
      </c>
      <c r="H845" s="3" t="s">
        <v>1101</v>
      </c>
      <c r="I845" s="3" t="s">
        <v>1095</v>
      </c>
      <c r="J845" t="s">
        <v>1108</v>
      </c>
      <c r="K845" t="str">
        <f t="shared" si="117"/>
        <v>A</v>
      </c>
      <c r="L845" s="60"/>
      <c r="M845" s="14"/>
      <c r="N845" s="60" t="s">
        <v>1036</v>
      </c>
      <c r="O845" s="14" t="s">
        <v>2459</v>
      </c>
      <c r="P845" s="60"/>
      <c r="Q845" s="14"/>
      <c r="R845" s="60"/>
      <c r="T845" s="62"/>
      <c r="U845" s="63"/>
      <c r="V845" s="60"/>
      <c r="W845" s="14"/>
      <c r="X845" s="60"/>
      <c r="Y845" s="14"/>
      <c r="AA845">
        <f t="shared" si="119"/>
      </c>
      <c r="AB845">
        <f t="shared" si="120"/>
      </c>
      <c r="AC845">
        <f t="shared" si="121"/>
      </c>
      <c r="AD845" t="str">
        <f t="shared" si="122"/>
        <v>8.3.2</v>
      </c>
      <c r="AE845">
        <f t="shared" si="123"/>
      </c>
      <c r="AF845">
        <f t="shared" si="124"/>
      </c>
      <c r="AG845" t="str">
        <f t="shared" si="125"/>
        <v>8.3.2</v>
      </c>
    </row>
    <row r="846" spans="1:33" ht="89.25">
      <c r="A846">
        <v>844</v>
      </c>
      <c r="B846" t="str">
        <f t="shared" si="118"/>
        <v>8</v>
      </c>
      <c r="C846" s="1" t="s">
        <v>429</v>
      </c>
      <c r="D846" s="1" t="s">
        <v>559</v>
      </c>
      <c r="E846" s="1" t="s">
        <v>559</v>
      </c>
      <c r="F846" s="2" t="s">
        <v>1097</v>
      </c>
      <c r="G846" s="2" t="s">
        <v>2037</v>
      </c>
      <c r="H846" s="3" t="s">
        <v>1102</v>
      </c>
      <c r="I846" s="3" t="s">
        <v>1103</v>
      </c>
      <c r="J846" t="s">
        <v>1108</v>
      </c>
      <c r="K846" t="str">
        <f t="shared" si="117"/>
        <v>A</v>
      </c>
      <c r="L846" s="60"/>
      <c r="M846" s="14"/>
      <c r="N846" s="60"/>
      <c r="P846" s="60" t="s">
        <v>1036</v>
      </c>
      <c r="Q846" s="14" t="s">
        <v>2520</v>
      </c>
      <c r="R846" s="60"/>
      <c r="T846" s="62"/>
      <c r="U846" s="63"/>
      <c r="V846" s="60"/>
      <c r="X846" s="60"/>
      <c r="AA846">
        <f t="shared" si="119"/>
      </c>
      <c r="AB846">
        <f t="shared" si="120"/>
      </c>
      <c r="AC846" t="str">
        <f t="shared" si="121"/>
        <v>8.5</v>
      </c>
      <c r="AD846">
        <f t="shared" si="122"/>
      </c>
      <c r="AE846">
        <f t="shared" si="123"/>
      </c>
      <c r="AF846">
        <f t="shared" si="124"/>
      </c>
      <c r="AG846">
        <f t="shared" si="125"/>
      </c>
    </row>
    <row r="847" spans="1:33" ht="38.25">
      <c r="A847">
        <v>845</v>
      </c>
      <c r="B847" t="str">
        <f t="shared" si="118"/>
        <v>8</v>
      </c>
      <c r="C847" s="1" t="s">
        <v>429</v>
      </c>
      <c r="D847" s="1" t="s">
        <v>1428</v>
      </c>
      <c r="E847" s="1" t="s">
        <v>1428</v>
      </c>
      <c r="F847" s="2" t="s">
        <v>1097</v>
      </c>
      <c r="G847" s="2" t="s">
        <v>2037</v>
      </c>
      <c r="H847" s="3" t="s">
        <v>1104</v>
      </c>
      <c r="I847" s="3" t="s">
        <v>1105</v>
      </c>
      <c r="J847" t="s">
        <v>1108</v>
      </c>
      <c r="K847" t="str">
        <f t="shared" si="117"/>
        <v>A</v>
      </c>
      <c r="L847" s="60"/>
      <c r="M847" s="14"/>
      <c r="N847" s="60"/>
      <c r="P847" s="60" t="s">
        <v>1036</v>
      </c>
      <c r="Q847" s="14" t="s">
        <v>2472</v>
      </c>
      <c r="R847" s="60"/>
      <c r="T847" s="62"/>
      <c r="U847" s="63"/>
      <c r="V847" s="60"/>
      <c r="X847" s="60"/>
      <c r="AA847">
        <f t="shared" si="119"/>
      </c>
      <c r="AB847">
        <f t="shared" si="120"/>
      </c>
      <c r="AC847" t="str">
        <f t="shared" si="121"/>
        <v>8.5</v>
      </c>
      <c r="AD847">
        <f t="shared" si="122"/>
      </c>
      <c r="AE847">
        <f t="shared" si="123"/>
      </c>
      <c r="AF847">
        <f t="shared" si="124"/>
      </c>
      <c r="AG847">
        <f t="shared" si="125"/>
      </c>
    </row>
    <row r="848" spans="1:33" ht="51">
      <c r="A848">
        <v>846</v>
      </c>
      <c r="B848" t="str">
        <f t="shared" si="118"/>
        <v>A</v>
      </c>
      <c r="C848" s="1" t="s">
        <v>1036</v>
      </c>
      <c r="D848" s="1" t="s">
        <v>1036</v>
      </c>
      <c r="E848" s="1" t="s">
        <v>574</v>
      </c>
      <c r="F848" s="2" t="s">
        <v>1097</v>
      </c>
      <c r="G848" s="2" t="s">
        <v>2037</v>
      </c>
      <c r="H848" s="3" t="s">
        <v>1106</v>
      </c>
      <c r="I848" s="3" t="s">
        <v>1107</v>
      </c>
      <c r="J848" t="s">
        <v>1108</v>
      </c>
      <c r="K848" t="str">
        <f t="shared" si="117"/>
        <v>A</v>
      </c>
      <c r="L848" s="60" t="s">
        <v>1036</v>
      </c>
      <c r="M848" s="14" t="s">
        <v>2459</v>
      </c>
      <c r="N848" s="60"/>
      <c r="P848" s="60"/>
      <c r="Q848" s="14"/>
      <c r="R848" s="60"/>
      <c r="T848" s="62"/>
      <c r="U848" s="63"/>
      <c r="V848" s="60"/>
      <c r="X848" s="60"/>
      <c r="AA848">
        <f t="shared" si="119"/>
      </c>
      <c r="AB848">
        <f t="shared" si="120"/>
      </c>
      <c r="AC848" t="str">
        <f t="shared" si="121"/>
        <v>A</v>
      </c>
      <c r="AD848">
        <f t="shared" si="122"/>
      </c>
      <c r="AE848">
        <f t="shared" si="123"/>
      </c>
      <c r="AF848">
        <f t="shared" si="124"/>
      </c>
      <c r="AG848">
        <f t="shared" si="125"/>
      </c>
    </row>
    <row r="849" spans="1:33" ht="127.5">
      <c r="A849">
        <v>847</v>
      </c>
      <c r="B849" t="str">
        <f t="shared" si="118"/>
        <v>8</v>
      </c>
      <c r="C849" s="1" t="s">
        <v>2446</v>
      </c>
      <c r="D849" s="4" t="s">
        <v>1689</v>
      </c>
      <c r="E849" s="4" t="s">
        <v>1128</v>
      </c>
      <c r="F849" s="5" t="s">
        <v>373</v>
      </c>
      <c r="G849" s="5" t="s">
        <v>374</v>
      </c>
      <c r="H849" s="6" t="s">
        <v>2423</v>
      </c>
      <c r="I849" s="6" t="s">
        <v>2424</v>
      </c>
      <c r="J849" t="s">
        <v>2431</v>
      </c>
      <c r="K849" t="str">
        <f>CONCATENATE(IF((AA849&lt;&gt;""),"P",""),IF((AB849&lt;&gt;""),"R",""),IF((AC849&lt;&gt;""),"A",""),IF((AE849&lt;&gt;""),"P",""),IF((AF849&lt;&gt;""),"R",""),IF((AG849&lt;&gt;""),"A",""),IF((L849="R")*AND(M849=""),"!",""),IF((N849="R")*AND(O849=""),"!",""),IF((P849="R")*AND(Q849=""),"!",""),IF((R849="R")*AND(S849=""),"!",""),IF((T849="R")*AND(U849=""),"!",""),IF((V849="R")*AND(W849=""),"!",""),IF((X849="R")*AND(Y849=""),"!",""))</f>
        <v>A</v>
      </c>
      <c r="L849" s="60"/>
      <c r="M849" s="14"/>
      <c r="N849" s="60"/>
      <c r="P849" s="60"/>
      <c r="Q849" s="14"/>
      <c r="R849" s="60" t="s">
        <v>1036</v>
      </c>
      <c r="S849" s="14" t="s">
        <v>44</v>
      </c>
      <c r="T849" s="62"/>
      <c r="U849" s="63"/>
      <c r="V849" s="60"/>
      <c r="X849" s="60"/>
      <c r="AA849">
        <f t="shared" si="119"/>
      </c>
      <c r="AB849">
        <f t="shared" si="120"/>
      </c>
      <c r="AC849" t="str">
        <f t="shared" si="121"/>
        <v>8.4</v>
      </c>
      <c r="AD849">
        <f t="shared" si="122"/>
      </c>
      <c r="AE849">
        <f t="shared" si="123"/>
      </c>
      <c r="AF849">
        <f t="shared" si="124"/>
      </c>
      <c r="AG849">
        <f t="shared" si="125"/>
      </c>
    </row>
    <row r="850" spans="1:33" ht="153">
      <c r="A850">
        <v>848</v>
      </c>
      <c r="B850" t="str">
        <f t="shared" si="118"/>
        <v>8</v>
      </c>
      <c r="C850" s="1" t="s">
        <v>2446</v>
      </c>
      <c r="D850" s="1" t="s">
        <v>361</v>
      </c>
      <c r="E850" s="1" t="s">
        <v>361</v>
      </c>
      <c r="F850" s="2" t="s">
        <v>373</v>
      </c>
      <c r="G850" s="2" t="s">
        <v>374</v>
      </c>
      <c r="H850" s="3" t="s">
        <v>2425</v>
      </c>
      <c r="I850" s="3" t="s">
        <v>2426</v>
      </c>
      <c r="J850" t="s">
        <v>2431</v>
      </c>
      <c r="K850" t="str">
        <f>CONCATENATE(IF((AA850&lt;&gt;""),"P",""),IF((AB850&lt;&gt;""),"R",""),IF((AC850&lt;&gt;""),"A",""),IF((AE850&lt;&gt;""),"P",""),IF((AF850&lt;&gt;""),"R",""),IF((AG850&lt;&gt;""),"A",""),IF((L850="R")*AND(M850=""),"!",""),IF((N850="R")*AND(O850=""),"!",""),IF((P850="R")*AND(Q850=""),"!",""),IF((R850="R")*AND(S850=""),"!",""),IF((T850="R")*AND(U850=""),"!",""),IF((V850="R")*AND(W850=""),"!",""),IF((X850="R")*AND(Y850=""),"!",""))</f>
        <v>A</v>
      </c>
      <c r="L850" s="60"/>
      <c r="M850" s="14"/>
      <c r="N850" s="60"/>
      <c r="P850" s="60"/>
      <c r="Q850" s="14"/>
      <c r="R850" s="60" t="s">
        <v>1036</v>
      </c>
      <c r="S850" s="14" t="s">
        <v>2502</v>
      </c>
      <c r="T850" s="62"/>
      <c r="U850" s="63"/>
      <c r="V850" s="60"/>
      <c r="X850" s="60"/>
      <c r="AA850">
        <f t="shared" si="119"/>
      </c>
      <c r="AB850">
        <f t="shared" si="120"/>
      </c>
      <c r="AC850" t="str">
        <f t="shared" si="121"/>
        <v>8.4</v>
      </c>
      <c r="AD850">
        <f t="shared" si="122"/>
      </c>
      <c r="AE850">
        <f t="shared" si="123"/>
      </c>
      <c r="AF850">
        <f t="shared" si="124"/>
      </c>
      <c r="AG850">
        <f t="shared" si="125"/>
      </c>
    </row>
    <row r="851" spans="1:33" ht="114.75">
      <c r="A851">
        <v>849</v>
      </c>
      <c r="B851" t="str">
        <f t="shared" si="118"/>
        <v>8</v>
      </c>
      <c r="C851" s="1" t="s">
        <v>2446</v>
      </c>
      <c r="D851" s="1" t="s">
        <v>1063</v>
      </c>
      <c r="E851" s="1" t="s">
        <v>1063</v>
      </c>
      <c r="F851" s="2" t="s">
        <v>373</v>
      </c>
      <c r="G851" s="2" t="s">
        <v>374</v>
      </c>
      <c r="H851" s="3" t="s">
        <v>2427</v>
      </c>
      <c r="I851" s="3" t="s">
        <v>2428</v>
      </c>
      <c r="J851" t="s">
        <v>2431</v>
      </c>
      <c r="K851" t="str">
        <f>CONCATENATE(IF((AA851&lt;&gt;""),"P",""),IF((AB851&lt;&gt;""),"R",""),IF((AC851&lt;&gt;""),"A",""),IF((AE851&lt;&gt;""),"P",""),IF((AF851&lt;&gt;""),"R",""),IF((AG851&lt;&gt;""),"A",""),IF((L851="R")*AND(M851=""),"!",""),IF((N851="R")*AND(O851=""),"!",""),IF((P851="R")*AND(Q851=""),"!",""),IF((R851="R")*AND(S851=""),"!",""),IF((T851="R")*AND(U851=""),"!",""),IF((V851="R")*AND(W851=""),"!",""),IF((X851="R")*AND(Y851=""),"!",""))</f>
        <v>A</v>
      </c>
      <c r="L851" s="60"/>
      <c r="M851" s="14"/>
      <c r="N851" s="60"/>
      <c r="P851" s="60"/>
      <c r="Q851" s="14"/>
      <c r="R851" s="60" t="s">
        <v>1036</v>
      </c>
      <c r="S851" s="14" t="s">
        <v>2503</v>
      </c>
      <c r="T851" s="62"/>
      <c r="U851" s="63"/>
      <c r="V851" s="60"/>
      <c r="X851" s="60"/>
      <c r="AA851">
        <f t="shared" si="119"/>
      </c>
      <c r="AB851">
        <f t="shared" si="120"/>
      </c>
      <c r="AC851" t="str">
        <f t="shared" si="121"/>
        <v>8.4</v>
      </c>
      <c r="AD851">
        <f t="shared" si="122"/>
      </c>
      <c r="AE851">
        <f t="shared" si="123"/>
      </c>
      <c r="AF851">
        <f t="shared" si="124"/>
      </c>
      <c r="AG851">
        <f t="shared" si="125"/>
      </c>
    </row>
    <row r="852" spans="1:33" ht="293.25">
      <c r="A852">
        <v>850</v>
      </c>
      <c r="B852" t="str">
        <f t="shared" si="118"/>
        <v>8</v>
      </c>
      <c r="C852" s="1" t="s">
        <v>2446</v>
      </c>
      <c r="D852" s="1" t="s">
        <v>922</v>
      </c>
      <c r="E852" s="1" t="s">
        <v>922</v>
      </c>
      <c r="F852" s="2" t="s">
        <v>373</v>
      </c>
      <c r="G852" s="2" t="s">
        <v>374</v>
      </c>
      <c r="H852" s="3" t="s">
        <v>2429</v>
      </c>
      <c r="I852" s="3" t="s">
        <v>2430</v>
      </c>
      <c r="J852" t="s">
        <v>2431</v>
      </c>
      <c r="K852" t="str">
        <f>CONCATENATE(IF((AA852&lt;&gt;""),"P",""),IF((AB852&lt;&gt;""),"R",""),IF((AC852&lt;&gt;""),"A",""),IF((AE852&lt;&gt;""),"P",""),IF((AF852&lt;&gt;""),"R",""),IF((AG852&lt;&gt;""),"A",""),IF((L852="R")*AND(M852=""),"!",""),IF((N852="R")*AND(O852=""),"!",""),IF((P852="R")*AND(Q852=""),"!",""),IF((R852="R")*AND(S852=""),"!",""),IF((T852="R")*AND(U852=""),"!",""),IF((V852="R")*AND(W852=""),"!",""),IF((X852="R")*AND(Y852=""),"!",""))</f>
        <v>A</v>
      </c>
      <c r="L852" s="60"/>
      <c r="M852" s="14"/>
      <c r="N852" s="60"/>
      <c r="P852" s="60"/>
      <c r="Q852" s="14"/>
      <c r="R852" s="60"/>
      <c r="T852" s="62"/>
      <c r="U852" s="63"/>
      <c r="V852" s="60" t="s">
        <v>1036</v>
      </c>
      <c r="W852" t="s">
        <v>211</v>
      </c>
      <c r="X852" s="60"/>
      <c r="AA852">
        <f t="shared" si="119"/>
      </c>
      <c r="AB852">
        <f t="shared" si="120"/>
      </c>
      <c r="AC852" t="str">
        <f t="shared" si="121"/>
        <v>8.4</v>
      </c>
      <c r="AD852">
        <f t="shared" si="122"/>
      </c>
      <c r="AE852">
        <f t="shared" si="123"/>
      </c>
      <c r="AF852">
        <f t="shared" si="124"/>
      </c>
      <c r="AG852">
        <f t="shared" si="125"/>
      </c>
    </row>
    <row r="853" spans="17:33" ht="12.75">
      <c r="Q853" s="14"/>
      <c r="U853" s="14"/>
      <c r="AA853">
        <f t="shared" si="119"/>
      </c>
      <c r="AB853">
        <f t="shared" si="120"/>
      </c>
      <c r="AC853">
        <f t="shared" si="121"/>
      </c>
      <c r="AD853">
        <f t="shared" si="122"/>
      </c>
      <c r="AE853">
        <f t="shared" si="123"/>
      </c>
      <c r="AF853">
        <f t="shared" si="124"/>
      </c>
      <c r="AG853">
        <f t="shared" si="125"/>
      </c>
    </row>
    <row r="854" spans="17:33" ht="12.75">
      <c r="Q854" s="14"/>
      <c r="U854" s="14"/>
      <c r="AA854">
        <f t="shared" si="119"/>
      </c>
      <c r="AB854">
        <f t="shared" si="120"/>
      </c>
      <c r="AC854">
        <f t="shared" si="121"/>
      </c>
      <c r="AD854">
        <f t="shared" si="122"/>
      </c>
      <c r="AE854">
        <f t="shared" si="123"/>
      </c>
      <c r="AF854">
        <f t="shared" si="124"/>
      </c>
      <c r="AG854">
        <f t="shared" si="125"/>
      </c>
    </row>
    <row r="855" ht="12.75">
      <c r="U855" s="14"/>
    </row>
    <row r="856" ht="12.75">
      <c r="U856" s="14"/>
    </row>
    <row r="857" ht="12.75">
      <c r="U857" s="14"/>
    </row>
    <row r="858" ht="12.75">
      <c r="U858" s="14"/>
    </row>
    <row r="859" ht="12.75">
      <c r="U859" s="14"/>
    </row>
    <row r="860" ht="12.75">
      <c r="U860" s="14"/>
    </row>
    <row r="861" ht="12.75">
      <c r="U861" s="14"/>
    </row>
    <row r="862" ht="12.75">
      <c r="U862" s="14"/>
    </row>
    <row r="863" ht="12.75">
      <c r="U863" s="14"/>
    </row>
    <row r="864" ht="12.75">
      <c r="U864" s="14"/>
    </row>
    <row r="865" ht="12.75">
      <c r="U865" s="14"/>
    </row>
    <row r="866" ht="12.75">
      <c r="U866" s="14"/>
    </row>
    <row r="867" ht="12.75">
      <c r="U867" s="14"/>
    </row>
    <row r="868" ht="12.75">
      <c r="U868" s="14"/>
    </row>
    <row r="869" ht="12.75">
      <c r="U869" s="14"/>
    </row>
    <row r="870" ht="12.75">
      <c r="U870" s="14"/>
    </row>
    <row r="871" ht="12.75">
      <c r="U871" s="14"/>
    </row>
    <row r="872" ht="12.75">
      <c r="U872" s="14"/>
    </row>
    <row r="873" ht="12.75">
      <c r="U873" s="14"/>
    </row>
    <row r="874" ht="12.75">
      <c r="U874" s="14"/>
    </row>
    <row r="875" ht="12.75">
      <c r="U875" s="14"/>
    </row>
    <row r="876" ht="12.75">
      <c r="U876" s="14"/>
    </row>
    <row r="877" ht="12.75">
      <c r="U877" s="14"/>
    </row>
    <row r="878" ht="12.75">
      <c r="U878" s="14"/>
    </row>
    <row r="879" ht="12.75">
      <c r="U879" s="14"/>
    </row>
    <row r="880" ht="12.75">
      <c r="U880" s="14"/>
    </row>
    <row r="881" ht="12.75">
      <c r="U881" s="14"/>
    </row>
    <row r="882" ht="12.75">
      <c r="U882" s="14"/>
    </row>
    <row r="883" ht="12.75">
      <c r="U883" s="14"/>
    </row>
    <row r="884" ht="12.75">
      <c r="U884" s="14"/>
    </row>
    <row r="885" ht="12.75">
      <c r="U885" s="14"/>
    </row>
    <row r="886" ht="12.75">
      <c r="U886" s="14"/>
    </row>
    <row r="887" ht="12.75">
      <c r="U887" s="14"/>
    </row>
    <row r="888" ht="12.75">
      <c r="U888" s="14"/>
    </row>
    <row r="889" ht="12.75">
      <c r="U889" s="14"/>
    </row>
    <row r="890" ht="12.75">
      <c r="U890" s="14"/>
    </row>
    <row r="891" ht="12.75">
      <c r="U891" s="14"/>
    </row>
    <row r="892" ht="12.75">
      <c r="U892" s="14"/>
    </row>
    <row r="893" ht="12.75">
      <c r="U893" s="14"/>
    </row>
    <row r="894" ht="12.75">
      <c r="U894" s="14"/>
    </row>
    <row r="895" ht="12.75">
      <c r="U895" s="14"/>
    </row>
    <row r="896" ht="12.75">
      <c r="U896" s="14"/>
    </row>
    <row r="897" ht="12.75">
      <c r="U897" s="14"/>
    </row>
    <row r="898" ht="12.75">
      <c r="U898" s="14"/>
    </row>
    <row r="899" ht="12.75">
      <c r="U899" s="14"/>
    </row>
    <row r="900" ht="12.75">
      <c r="U900" s="14"/>
    </row>
    <row r="901" ht="12.75">
      <c r="U901" s="14"/>
    </row>
    <row r="902" ht="12.75">
      <c r="U902" s="14"/>
    </row>
    <row r="903" ht="12.75">
      <c r="U903" s="14"/>
    </row>
    <row r="904" ht="12.75">
      <c r="U904" s="14"/>
    </row>
    <row r="905" ht="12.75">
      <c r="U905" s="14"/>
    </row>
    <row r="906" ht="12.75">
      <c r="U906" s="14"/>
    </row>
    <row r="907" ht="12.75">
      <c r="U907" s="14"/>
    </row>
    <row r="908" ht="12.75">
      <c r="U908" s="14"/>
    </row>
    <row r="909" ht="12.75">
      <c r="U909" s="14"/>
    </row>
    <row r="910" ht="12.75">
      <c r="U910" s="14"/>
    </row>
    <row r="911" ht="12.75">
      <c r="U911" s="14"/>
    </row>
    <row r="912" ht="12.75">
      <c r="U912" s="14"/>
    </row>
    <row r="913" ht="12.75">
      <c r="U913" s="14"/>
    </row>
    <row r="914" ht="12.75">
      <c r="U914" s="14"/>
    </row>
    <row r="915" ht="12.75">
      <c r="U915" s="14"/>
    </row>
    <row r="916" ht="12.75">
      <c r="U916" s="14"/>
    </row>
    <row r="917" ht="12.75">
      <c r="U917" s="14"/>
    </row>
    <row r="918" ht="12.75">
      <c r="U918" s="14"/>
    </row>
    <row r="919" ht="12.75">
      <c r="U919" s="14"/>
    </row>
    <row r="920" ht="12.75">
      <c r="U920" s="14"/>
    </row>
    <row r="921" ht="12.75">
      <c r="U921" s="14"/>
    </row>
    <row r="922" ht="12.75">
      <c r="U922" s="14"/>
    </row>
    <row r="923" ht="12.75">
      <c r="U923" s="14"/>
    </row>
    <row r="924" ht="12.75">
      <c r="U924" s="14"/>
    </row>
    <row r="925" ht="12.75">
      <c r="U925" s="14"/>
    </row>
    <row r="926" ht="12.75">
      <c r="U926" s="14"/>
    </row>
    <row r="927" ht="12.75">
      <c r="U927" s="14"/>
    </row>
    <row r="928" ht="12.75">
      <c r="U928" s="14"/>
    </row>
    <row r="929" ht="12.75">
      <c r="U929" s="14"/>
    </row>
    <row r="930" ht="12.75">
      <c r="U930" s="14"/>
    </row>
    <row r="931" ht="12.75">
      <c r="U931" s="14"/>
    </row>
    <row r="932" ht="12.75">
      <c r="U932" s="14"/>
    </row>
    <row r="933" ht="12.75">
      <c r="U933" s="14"/>
    </row>
    <row r="934" ht="12.75">
      <c r="U934" s="14"/>
    </row>
    <row r="935" ht="12.75">
      <c r="U935" s="14"/>
    </row>
    <row r="936" ht="12.75">
      <c r="U936" s="14"/>
    </row>
    <row r="937" ht="12.75">
      <c r="U937" s="14"/>
    </row>
    <row r="938" ht="12.75">
      <c r="U938" s="14"/>
    </row>
    <row r="939" ht="12.75">
      <c r="U939" s="14"/>
    </row>
    <row r="940" ht="12.75">
      <c r="U940" s="14"/>
    </row>
    <row r="941" ht="12.75">
      <c r="U941" s="14"/>
    </row>
    <row r="942" ht="12.75">
      <c r="U942" s="14"/>
    </row>
    <row r="943" ht="12.75">
      <c r="U943" s="14"/>
    </row>
    <row r="944" ht="12.75">
      <c r="U944" s="14"/>
    </row>
    <row r="945" ht="12.75">
      <c r="U945" s="14"/>
    </row>
    <row r="946" ht="12.75">
      <c r="U946" s="14"/>
    </row>
    <row r="947" ht="12.75">
      <c r="U947" s="14"/>
    </row>
    <row r="948" ht="12.75">
      <c r="U948" s="14"/>
    </row>
    <row r="949" ht="12.75">
      <c r="U949" s="14"/>
    </row>
    <row r="950" ht="12.75">
      <c r="U950" s="14"/>
    </row>
    <row r="951" ht="12.75">
      <c r="U951" s="14"/>
    </row>
    <row r="952" ht="12.75">
      <c r="U952" s="14"/>
    </row>
    <row r="953" ht="12.75">
      <c r="U953" s="14"/>
    </row>
    <row r="954" ht="12.75">
      <c r="U954" s="14"/>
    </row>
    <row r="955" ht="12.75">
      <c r="U955" s="14"/>
    </row>
    <row r="956" ht="12.75">
      <c r="U956" s="14"/>
    </row>
    <row r="957" ht="12.75">
      <c r="U957" s="14"/>
    </row>
    <row r="958" ht="12.75">
      <c r="U958" s="14"/>
    </row>
    <row r="959" ht="12.75">
      <c r="U959" s="14"/>
    </row>
    <row r="960" ht="12.75">
      <c r="U960" s="14"/>
    </row>
    <row r="961" ht="12.75">
      <c r="U961" s="14"/>
    </row>
    <row r="962" ht="12.75">
      <c r="U962" s="14"/>
    </row>
    <row r="963" ht="12.75">
      <c r="U963" s="14"/>
    </row>
    <row r="964" ht="12.75">
      <c r="U964" s="14"/>
    </row>
    <row r="965" ht="12.75">
      <c r="U965" s="14"/>
    </row>
    <row r="966" ht="12.75">
      <c r="U966" s="14"/>
    </row>
    <row r="967" ht="12.75">
      <c r="U967" s="14"/>
    </row>
    <row r="968" ht="12.75">
      <c r="U968" s="14"/>
    </row>
    <row r="969" ht="12.75">
      <c r="U969" s="14"/>
    </row>
    <row r="970" ht="12.75">
      <c r="U970" s="14"/>
    </row>
    <row r="971" ht="12.75">
      <c r="U971" s="14"/>
    </row>
    <row r="972" ht="12.75">
      <c r="U972" s="14"/>
    </row>
    <row r="973" ht="12.75">
      <c r="U973" s="14"/>
    </row>
    <row r="974" ht="12.75">
      <c r="U974" s="14"/>
    </row>
    <row r="975" ht="12.75">
      <c r="U975" s="14"/>
    </row>
    <row r="976" ht="12.75">
      <c r="U976" s="14"/>
    </row>
    <row r="977" ht="12.75">
      <c r="U977" s="14"/>
    </row>
    <row r="978" ht="12.75">
      <c r="U978" s="14"/>
    </row>
    <row r="979" ht="12.75">
      <c r="U979" s="14"/>
    </row>
    <row r="980" ht="12.75">
      <c r="U980" s="14"/>
    </row>
    <row r="981" ht="12.75">
      <c r="U981" s="14"/>
    </row>
    <row r="982" ht="12.75">
      <c r="U982" s="14"/>
    </row>
    <row r="983" ht="12.75">
      <c r="U983" s="14"/>
    </row>
    <row r="984" ht="12.75">
      <c r="U984" s="14"/>
    </row>
    <row r="985" ht="12.75">
      <c r="U985" s="14"/>
    </row>
    <row r="986" ht="12.75">
      <c r="U986" s="14"/>
    </row>
    <row r="987" ht="12.75">
      <c r="U987" s="14"/>
    </row>
    <row r="988" ht="12.75">
      <c r="U988" s="14"/>
    </row>
    <row r="989" ht="12.75">
      <c r="U989" s="14"/>
    </row>
    <row r="990" ht="12.75">
      <c r="U990" s="14"/>
    </row>
    <row r="991" ht="12.75">
      <c r="U991" s="14"/>
    </row>
    <row r="992" ht="12.75">
      <c r="U992" s="14"/>
    </row>
    <row r="993" ht="12.75">
      <c r="U993" s="14"/>
    </row>
    <row r="994" ht="12.75">
      <c r="U994" s="14"/>
    </row>
    <row r="995" ht="12.75">
      <c r="U995" s="14"/>
    </row>
    <row r="996" ht="12.75">
      <c r="U996" s="14"/>
    </row>
    <row r="997" ht="12.75">
      <c r="U997" s="14"/>
    </row>
    <row r="998" ht="12.75">
      <c r="U998" s="14"/>
    </row>
    <row r="999" ht="12.75">
      <c r="U999" s="14"/>
    </row>
    <row r="1000" ht="12.75">
      <c r="U1000" s="14"/>
    </row>
    <row r="1001" ht="12.75">
      <c r="U1001" s="14"/>
    </row>
    <row r="1002" ht="12.75">
      <c r="U1002" s="14"/>
    </row>
    <row r="1003" ht="12.75">
      <c r="U1003" s="14"/>
    </row>
    <row r="1004" ht="12.75">
      <c r="U1004" s="14"/>
    </row>
    <row r="1005" ht="12.75">
      <c r="U1005" s="14"/>
    </row>
    <row r="1006" ht="12.75">
      <c r="U1006" s="14"/>
    </row>
    <row r="1007" ht="12.75">
      <c r="U1007" s="14"/>
    </row>
    <row r="1008" ht="12.75">
      <c r="U1008" s="14"/>
    </row>
    <row r="1009" ht="12.75">
      <c r="U1009" s="14"/>
    </row>
    <row r="1010" ht="12.75">
      <c r="U1010" s="14"/>
    </row>
    <row r="1011" ht="12.75">
      <c r="U1011" s="14"/>
    </row>
    <row r="1012" ht="12.75">
      <c r="U1012" s="14"/>
    </row>
    <row r="1013" ht="12.75">
      <c r="U1013" s="14"/>
    </row>
    <row r="1014" ht="12.75">
      <c r="U1014" s="14"/>
    </row>
    <row r="1015" ht="12.75">
      <c r="U1015" s="14"/>
    </row>
    <row r="1016" ht="12.75">
      <c r="U1016" s="14"/>
    </row>
    <row r="1017" ht="12.75">
      <c r="U1017" s="14"/>
    </row>
    <row r="1018" ht="12.75">
      <c r="U1018" s="14"/>
    </row>
    <row r="1019" ht="12.75">
      <c r="U1019" s="14"/>
    </row>
    <row r="1020" ht="12.75">
      <c r="U1020" s="14"/>
    </row>
    <row r="1021" ht="12.75">
      <c r="U1021" s="14"/>
    </row>
    <row r="1022" ht="12.75">
      <c r="U1022" s="14"/>
    </row>
    <row r="1023" ht="12.75">
      <c r="U1023" s="14"/>
    </row>
    <row r="1024" ht="12.75">
      <c r="U1024" s="14"/>
    </row>
    <row r="1025" ht="12.75">
      <c r="U1025" s="14"/>
    </row>
    <row r="1026" ht="12.75">
      <c r="U1026" s="14"/>
    </row>
    <row r="1027" ht="12.75">
      <c r="U1027" s="14"/>
    </row>
    <row r="1028" ht="12.75">
      <c r="U1028" s="14"/>
    </row>
    <row r="1029" ht="12.75">
      <c r="U1029" s="14"/>
    </row>
    <row r="1030" ht="12.75">
      <c r="U1030" s="14"/>
    </row>
    <row r="1031" ht="12.75">
      <c r="U1031" s="14"/>
    </row>
    <row r="1032" ht="12.75">
      <c r="U1032" s="14"/>
    </row>
    <row r="1033" ht="12.75">
      <c r="U1033" s="14"/>
    </row>
    <row r="1034" ht="12.75">
      <c r="U1034" s="14"/>
    </row>
    <row r="1035" ht="12.75">
      <c r="U1035" s="14"/>
    </row>
    <row r="1036" ht="12.75">
      <c r="U1036" s="14"/>
    </row>
    <row r="1037" ht="12.75">
      <c r="U1037" s="14"/>
    </row>
    <row r="1038" ht="12.75">
      <c r="U1038" s="14"/>
    </row>
    <row r="1039" ht="12.75">
      <c r="U1039" s="14"/>
    </row>
    <row r="1040" ht="12.75">
      <c r="U1040" s="14"/>
    </row>
    <row r="1041" ht="12.75">
      <c r="U1041" s="14"/>
    </row>
    <row r="1042" ht="12.75">
      <c r="U1042" s="14"/>
    </row>
    <row r="1043" ht="12.75">
      <c r="U1043" s="14"/>
    </row>
    <row r="1044" ht="12.75">
      <c r="U1044" s="14"/>
    </row>
    <row r="1045" ht="12.75">
      <c r="U1045" s="14"/>
    </row>
    <row r="1046" ht="12.75">
      <c r="U1046" s="14"/>
    </row>
    <row r="1047" ht="12.75">
      <c r="U1047" s="14"/>
    </row>
    <row r="1048" ht="12.75">
      <c r="U1048" s="14"/>
    </row>
    <row r="1049" ht="12.75">
      <c r="U1049" s="14"/>
    </row>
    <row r="1050" ht="12.75">
      <c r="U1050" s="14"/>
    </row>
    <row r="1051" ht="12.75">
      <c r="U1051" s="14"/>
    </row>
    <row r="1052" ht="12.75">
      <c r="U1052" s="14"/>
    </row>
    <row r="1053" ht="12.75">
      <c r="U1053" s="14"/>
    </row>
    <row r="1054" ht="12.75">
      <c r="U1054" s="14"/>
    </row>
    <row r="1055" ht="12.75">
      <c r="U1055" s="14"/>
    </row>
    <row r="1056" ht="12.75">
      <c r="U1056" s="14"/>
    </row>
    <row r="1057" ht="12.75">
      <c r="U1057" s="14"/>
    </row>
    <row r="1058" ht="12.75">
      <c r="U1058" s="14"/>
    </row>
    <row r="1059" ht="12.75">
      <c r="U1059" s="14"/>
    </row>
    <row r="1060" ht="12.75">
      <c r="U1060" s="14"/>
    </row>
    <row r="1061" ht="12.75">
      <c r="U1061" s="14"/>
    </row>
    <row r="1062" ht="12.75">
      <c r="U1062" s="14"/>
    </row>
    <row r="1063" ht="12.75">
      <c r="U1063" s="14"/>
    </row>
    <row r="1064" ht="12.75">
      <c r="U1064" s="14"/>
    </row>
    <row r="1065" ht="12.75">
      <c r="U1065" s="14"/>
    </row>
    <row r="1066" ht="12.75">
      <c r="U1066" s="14"/>
    </row>
    <row r="1067" ht="12.75">
      <c r="U1067" s="14"/>
    </row>
    <row r="1068" ht="12.75">
      <c r="U1068" s="14"/>
    </row>
    <row r="1069" ht="12.75">
      <c r="U1069" s="14"/>
    </row>
    <row r="1070" ht="12.75">
      <c r="U1070" s="14"/>
    </row>
    <row r="1071" ht="12.75">
      <c r="U1071" s="14"/>
    </row>
    <row r="1072" ht="12.75">
      <c r="U1072" s="14"/>
    </row>
    <row r="1073" ht="12.75">
      <c r="U1073" s="14"/>
    </row>
    <row r="1074" ht="12.75">
      <c r="U1074" s="14"/>
    </row>
    <row r="1075" ht="12.75">
      <c r="U1075" s="14"/>
    </row>
    <row r="1076" ht="12.75">
      <c r="U1076" s="14"/>
    </row>
    <row r="1077" ht="12.75">
      <c r="U1077" s="14"/>
    </row>
    <row r="1078" ht="12.75">
      <c r="U1078" s="14"/>
    </row>
    <row r="1079" ht="12.75">
      <c r="U1079" s="14"/>
    </row>
    <row r="1080" ht="12.75">
      <c r="U1080" s="14"/>
    </row>
    <row r="1081" ht="12.75">
      <c r="U1081" s="14"/>
    </row>
    <row r="1082" ht="12.75">
      <c r="U1082" s="14"/>
    </row>
    <row r="1083" ht="12.75">
      <c r="U1083" s="14"/>
    </row>
    <row r="1084" ht="12.75">
      <c r="U1084" s="14"/>
    </row>
    <row r="1085" ht="12.75">
      <c r="U1085" s="14"/>
    </row>
    <row r="1086" ht="12.75">
      <c r="U1086" s="14"/>
    </row>
    <row r="1087" ht="12.75">
      <c r="U1087" s="14"/>
    </row>
    <row r="1088" ht="12.75">
      <c r="U1088" s="14"/>
    </row>
    <row r="1089" ht="12.75">
      <c r="U1089" s="14"/>
    </row>
    <row r="1090" ht="12.75">
      <c r="U1090" s="14"/>
    </row>
    <row r="1091" ht="12.75">
      <c r="U1091" s="14"/>
    </row>
    <row r="1092" ht="12.75">
      <c r="U1092" s="14"/>
    </row>
    <row r="1093" ht="12.75">
      <c r="U1093" s="14"/>
    </row>
    <row r="1094" ht="12.75">
      <c r="U1094" s="14"/>
    </row>
    <row r="1095" ht="12.75">
      <c r="U1095" s="14"/>
    </row>
    <row r="1096" ht="12.75">
      <c r="U1096" s="14"/>
    </row>
    <row r="1097" ht="12.75">
      <c r="U1097" s="14"/>
    </row>
    <row r="1098" ht="12.75">
      <c r="U1098" s="14"/>
    </row>
    <row r="1099" ht="12.75">
      <c r="U1099" s="14"/>
    </row>
    <row r="1100" ht="12.75">
      <c r="U1100" s="14"/>
    </row>
    <row r="1101" ht="12.75">
      <c r="U1101" s="14"/>
    </row>
    <row r="1102" ht="12.75">
      <c r="U1102" s="14"/>
    </row>
    <row r="1103" ht="12.75">
      <c r="U1103" s="14"/>
    </row>
    <row r="1104" ht="12.75">
      <c r="U1104" s="14"/>
    </row>
    <row r="1105" ht="12.75">
      <c r="U1105" s="14"/>
    </row>
    <row r="1106" ht="12.75">
      <c r="U1106" s="14"/>
    </row>
    <row r="1107" ht="12.75">
      <c r="U1107" s="14"/>
    </row>
    <row r="1108" ht="12.75">
      <c r="U1108" s="14"/>
    </row>
    <row r="1109" ht="12.75">
      <c r="U1109" s="14"/>
    </row>
    <row r="1110" ht="12.75">
      <c r="U1110" s="14"/>
    </row>
    <row r="1111" ht="12.75">
      <c r="U1111" s="14"/>
    </row>
    <row r="1112" ht="12.75">
      <c r="U1112" s="14"/>
    </row>
    <row r="1113" ht="12.75">
      <c r="U1113" s="14"/>
    </row>
    <row r="1114" ht="12.75">
      <c r="U1114" s="14"/>
    </row>
    <row r="1115" ht="12.75">
      <c r="U1115" s="14"/>
    </row>
    <row r="1116" ht="12.75">
      <c r="U1116" s="14"/>
    </row>
    <row r="1117" ht="12.75">
      <c r="U1117" s="14"/>
    </row>
    <row r="1118" ht="12.75">
      <c r="U1118" s="14"/>
    </row>
    <row r="1119" ht="12.75">
      <c r="U1119" s="14"/>
    </row>
    <row r="1120" ht="12.75">
      <c r="U1120" s="14"/>
    </row>
    <row r="1121" ht="12.75">
      <c r="U1121" s="14"/>
    </row>
    <row r="1122" ht="12.75">
      <c r="U1122" s="14"/>
    </row>
    <row r="1123" ht="12.75">
      <c r="U1123" s="14"/>
    </row>
    <row r="1124" ht="12.75">
      <c r="U1124" s="14"/>
    </row>
    <row r="1125" ht="12.75">
      <c r="U1125" s="14"/>
    </row>
    <row r="1126" ht="12.75">
      <c r="U1126" s="14"/>
    </row>
    <row r="1127" ht="12.75">
      <c r="U1127" s="14"/>
    </row>
    <row r="1128" ht="12.75">
      <c r="U1128" s="14"/>
    </row>
    <row r="1129" ht="12.75">
      <c r="U1129" s="14"/>
    </row>
    <row r="1130" ht="12.75">
      <c r="U1130" s="14"/>
    </row>
    <row r="1131" ht="12.75">
      <c r="U1131" s="14"/>
    </row>
    <row r="1132" ht="12.75">
      <c r="U1132" s="14"/>
    </row>
    <row r="1133" ht="12.75">
      <c r="U1133" s="14"/>
    </row>
    <row r="1134" ht="12.75">
      <c r="U1134" s="14"/>
    </row>
    <row r="1135" ht="12.75">
      <c r="U1135" s="14"/>
    </row>
    <row r="1136" ht="12.75">
      <c r="U1136" s="14"/>
    </row>
    <row r="1137" ht="12.75">
      <c r="U1137" s="14"/>
    </row>
    <row r="1138" ht="12.75">
      <c r="U1138" s="14"/>
    </row>
    <row r="1139" ht="12.75">
      <c r="U1139" s="14"/>
    </row>
    <row r="1140" ht="12.75">
      <c r="U1140" s="14"/>
    </row>
    <row r="1141" ht="12.75">
      <c r="U1141" s="14"/>
    </row>
    <row r="1142" ht="12.75">
      <c r="U1142" s="14"/>
    </row>
    <row r="1143" ht="12.75">
      <c r="U1143" s="14"/>
    </row>
    <row r="1144" ht="12.75">
      <c r="U1144" s="14"/>
    </row>
    <row r="1145" ht="12.75">
      <c r="U1145" s="14"/>
    </row>
    <row r="1146" ht="12.75">
      <c r="U1146" s="14"/>
    </row>
    <row r="1147" ht="12.75">
      <c r="U1147" s="14"/>
    </row>
    <row r="1148" ht="12.75">
      <c r="U1148" s="14"/>
    </row>
    <row r="1149" ht="12.75">
      <c r="U1149" s="14"/>
    </row>
    <row r="1150" ht="12.75">
      <c r="U1150" s="14"/>
    </row>
    <row r="1151" ht="12.75">
      <c r="U1151" s="14"/>
    </row>
    <row r="1152" ht="12.75">
      <c r="U1152" s="14"/>
    </row>
    <row r="1153" ht="12.75">
      <c r="U1153" s="14"/>
    </row>
    <row r="1154" ht="12.75">
      <c r="U1154" s="14"/>
    </row>
    <row r="1155" ht="12.75">
      <c r="U1155" s="14"/>
    </row>
    <row r="1156" ht="12.75">
      <c r="U1156" s="14"/>
    </row>
    <row r="1157" ht="12.75">
      <c r="U1157" s="14"/>
    </row>
    <row r="1158" ht="12.75">
      <c r="U1158" s="14"/>
    </row>
    <row r="1159" ht="12.75">
      <c r="U1159" s="14"/>
    </row>
    <row r="1160" ht="12.75">
      <c r="U1160" s="14"/>
    </row>
    <row r="1161" ht="12.75">
      <c r="U1161" s="14"/>
    </row>
    <row r="1162" ht="12.75">
      <c r="U1162" s="14"/>
    </row>
    <row r="1163" ht="12.75">
      <c r="U1163" s="14"/>
    </row>
    <row r="1164" ht="12.75">
      <c r="U1164" s="14"/>
    </row>
    <row r="1165" ht="12.75">
      <c r="U1165" s="14"/>
    </row>
    <row r="1166" ht="12.75">
      <c r="U1166" s="14"/>
    </row>
    <row r="1167" ht="12.75">
      <c r="U1167" s="14"/>
    </row>
    <row r="1168" ht="12.75">
      <c r="U1168" s="14"/>
    </row>
    <row r="1169" ht="12.75">
      <c r="U1169" s="14"/>
    </row>
    <row r="1170" ht="12.75">
      <c r="U1170" s="14"/>
    </row>
    <row r="1171" ht="12.75">
      <c r="U1171" s="14"/>
    </row>
    <row r="1172" ht="12.75">
      <c r="U1172" s="14"/>
    </row>
    <row r="1173" ht="12.75">
      <c r="U1173" s="14"/>
    </row>
    <row r="1174" ht="12.75">
      <c r="U1174" s="14"/>
    </row>
    <row r="1175" ht="12.75">
      <c r="U1175" s="14"/>
    </row>
    <row r="1176" ht="12.75">
      <c r="U1176" s="14"/>
    </row>
    <row r="1177" ht="12.75">
      <c r="U1177" s="14"/>
    </row>
    <row r="1178" ht="12.75">
      <c r="U1178" s="14"/>
    </row>
    <row r="1179" ht="12.75">
      <c r="U1179" s="14"/>
    </row>
    <row r="1180" ht="12.75">
      <c r="U1180" s="14"/>
    </row>
    <row r="1181" ht="12.75">
      <c r="U1181" s="14"/>
    </row>
    <row r="1182" ht="12.75">
      <c r="U1182" s="14"/>
    </row>
    <row r="1183" ht="12.75">
      <c r="U1183" s="14"/>
    </row>
    <row r="1184" ht="12.75">
      <c r="U1184" s="14"/>
    </row>
    <row r="1185" ht="12.75">
      <c r="U1185" s="14"/>
    </row>
    <row r="1186" ht="12.75">
      <c r="U1186" s="14"/>
    </row>
    <row r="1187" ht="12.75">
      <c r="U1187" s="14"/>
    </row>
    <row r="1188" ht="12.75">
      <c r="U1188" s="14"/>
    </row>
    <row r="1189" ht="12.75">
      <c r="U1189" s="14"/>
    </row>
    <row r="1190" ht="12.75">
      <c r="U1190" s="14"/>
    </row>
    <row r="1191" ht="12.75">
      <c r="U1191" s="14"/>
    </row>
    <row r="1192" ht="12.75">
      <c r="U1192" s="14"/>
    </row>
    <row r="1193" ht="12.75">
      <c r="U1193" s="14"/>
    </row>
    <row r="1194" ht="12.75">
      <c r="U1194" s="14"/>
    </row>
    <row r="1195" ht="12.75">
      <c r="U1195" s="14"/>
    </row>
    <row r="1196" ht="12.75">
      <c r="U1196" s="14"/>
    </row>
    <row r="1197" ht="12.75">
      <c r="U1197" s="14"/>
    </row>
    <row r="1198" ht="12.75">
      <c r="U1198" s="14"/>
    </row>
    <row r="1199" ht="12.75">
      <c r="U1199" s="14"/>
    </row>
    <row r="1200" ht="12.75">
      <c r="U1200" s="14"/>
    </row>
    <row r="1201" ht="12.75">
      <c r="U1201" s="14"/>
    </row>
    <row r="1202" ht="12.75">
      <c r="U1202" s="14"/>
    </row>
    <row r="1203" ht="12.75">
      <c r="U1203" s="14"/>
    </row>
    <row r="1204" ht="12.75">
      <c r="U1204" s="14"/>
    </row>
    <row r="1205" ht="12.75">
      <c r="U1205" s="14"/>
    </row>
    <row r="1206" ht="12.75">
      <c r="U1206" s="14"/>
    </row>
    <row r="1207" ht="12.75">
      <c r="U1207" s="14"/>
    </row>
    <row r="1208" ht="12.75">
      <c r="U1208" s="14"/>
    </row>
    <row r="1209" ht="12.75">
      <c r="U1209" s="14"/>
    </row>
    <row r="1210" ht="12.75">
      <c r="U1210" s="14"/>
    </row>
    <row r="1211" ht="12.75">
      <c r="U1211" s="14"/>
    </row>
    <row r="1212" ht="12.75">
      <c r="U1212" s="14"/>
    </row>
    <row r="1213" ht="12.75">
      <c r="U1213" s="14"/>
    </row>
    <row r="1214" ht="12.75">
      <c r="U1214" s="14"/>
    </row>
    <row r="1215" ht="12.75">
      <c r="U1215" s="14"/>
    </row>
    <row r="1216" ht="12.75">
      <c r="U1216" s="14"/>
    </row>
    <row r="1217" ht="12.75">
      <c r="U1217" s="14"/>
    </row>
    <row r="1218" ht="12.75">
      <c r="U1218" s="14"/>
    </row>
    <row r="1219" ht="12.75">
      <c r="U1219" s="14"/>
    </row>
    <row r="1220" ht="12.75">
      <c r="U1220" s="14"/>
    </row>
    <row r="1221" ht="12.75">
      <c r="U1221" s="14"/>
    </row>
    <row r="1222" ht="12.75">
      <c r="U1222" s="14"/>
    </row>
    <row r="1223" ht="12.75">
      <c r="U1223" s="14"/>
    </row>
    <row r="1224" ht="12.75">
      <c r="U1224" s="14"/>
    </row>
    <row r="1225" ht="12.75">
      <c r="U1225" s="14"/>
    </row>
    <row r="1226" ht="12.75">
      <c r="U1226" s="14"/>
    </row>
    <row r="1227" ht="12.75">
      <c r="U1227" s="14"/>
    </row>
    <row r="1228" ht="12.75">
      <c r="U1228" s="14"/>
    </row>
    <row r="1229" ht="12.75">
      <c r="U1229" s="14"/>
    </row>
    <row r="1230" ht="12.75">
      <c r="U1230" s="14"/>
    </row>
    <row r="1231" ht="12.75">
      <c r="U1231" s="14"/>
    </row>
    <row r="1232" ht="12.75">
      <c r="U1232" s="14"/>
    </row>
    <row r="1233" ht="12.75">
      <c r="U1233" s="14"/>
    </row>
    <row r="1234" ht="12.75">
      <c r="U1234" s="14"/>
    </row>
    <row r="1235" ht="12.75">
      <c r="U1235" s="14"/>
    </row>
    <row r="1236" ht="12.75">
      <c r="U1236" s="14"/>
    </row>
    <row r="1237" ht="12.75">
      <c r="U1237" s="14"/>
    </row>
    <row r="1238" ht="12.75">
      <c r="U1238" s="14"/>
    </row>
    <row r="1239" ht="12.75">
      <c r="U1239" s="14"/>
    </row>
    <row r="1240" ht="12.75">
      <c r="U1240" s="14"/>
    </row>
    <row r="1241" ht="12.75">
      <c r="U1241" s="14"/>
    </row>
    <row r="1242" ht="12.75">
      <c r="U1242" s="14"/>
    </row>
    <row r="1243" ht="12.75">
      <c r="U1243" s="14"/>
    </row>
    <row r="1244" ht="12.75">
      <c r="U1244" s="14"/>
    </row>
    <row r="1245" ht="12.75">
      <c r="U1245" s="14"/>
    </row>
    <row r="1246" ht="12.75">
      <c r="U1246" s="14"/>
    </row>
    <row r="1247" ht="12.75">
      <c r="U1247" s="14"/>
    </row>
    <row r="1248" ht="12.75">
      <c r="U1248" s="14"/>
    </row>
    <row r="1249" ht="12.75">
      <c r="U1249" s="14"/>
    </row>
    <row r="1250" ht="12.75">
      <c r="U1250" s="14"/>
    </row>
    <row r="1251" ht="12.75">
      <c r="U1251" s="14"/>
    </row>
    <row r="1252" ht="12.75">
      <c r="U1252" s="14"/>
    </row>
    <row r="1253" ht="12.75">
      <c r="U1253" s="14"/>
    </row>
    <row r="1254" ht="12.75">
      <c r="U1254" s="14"/>
    </row>
    <row r="1255" ht="12.75">
      <c r="U1255" s="14"/>
    </row>
    <row r="1256" ht="12.75">
      <c r="U1256" s="14"/>
    </row>
    <row r="1257" ht="12.75">
      <c r="U1257" s="14"/>
    </row>
    <row r="1258" ht="12.75">
      <c r="U1258" s="14"/>
    </row>
    <row r="1259" ht="12.75">
      <c r="U1259" s="14"/>
    </row>
    <row r="1260" ht="12.75">
      <c r="U1260" s="14"/>
    </row>
    <row r="1261" ht="12.75">
      <c r="U1261" s="14"/>
    </row>
    <row r="1262" ht="12.75">
      <c r="U1262" s="14"/>
    </row>
    <row r="1263" ht="12.75">
      <c r="U1263" s="14"/>
    </row>
    <row r="1264" ht="12.75">
      <c r="U1264" s="14"/>
    </row>
    <row r="1265" ht="12.75">
      <c r="U1265" s="14"/>
    </row>
    <row r="1266" ht="12.75">
      <c r="U1266" s="14"/>
    </row>
    <row r="1267" ht="12.75">
      <c r="U1267" s="14"/>
    </row>
    <row r="1268" ht="12.75">
      <c r="U1268" s="14"/>
    </row>
    <row r="1269" ht="12.75">
      <c r="U1269" s="14"/>
    </row>
    <row r="1270" ht="12.75">
      <c r="U1270" s="14"/>
    </row>
    <row r="1271" ht="12.75">
      <c r="U1271" s="14"/>
    </row>
    <row r="1272" ht="12.75">
      <c r="U1272" s="14"/>
    </row>
    <row r="1273" ht="12.75">
      <c r="U1273" s="14"/>
    </row>
    <row r="1274" ht="12.75">
      <c r="U1274" s="14"/>
    </row>
    <row r="1275" ht="12.75">
      <c r="U1275" s="14"/>
    </row>
    <row r="1276" ht="12.75">
      <c r="U1276" s="14"/>
    </row>
    <row r="1277" ht="12.75">
      <c r="U1277" s="14"/>
    </row>
    <row r="1278" ht="12.75">
      <c r="U1278" s="14"/>
    </row>
    <row r="1279" ht="12.75">
      <c r="U1279" s="14"/>
    </row>
    <row r="1280" ht="12.75">
      <c r="U1280" s="14"/>
    </row>
    <row r="1281" ht="12.75">
      <c r="U1281" s="14"/>
    </row>
    <row r="1282" ht="12.75">
      <c r="U1282" s="14"/>
    </row>
    <row r="1283" ht="12.75">
      <c r="U1283" s="14"/>
    </row>
    <row r="1284" ht="12.75">
      <c r="U1284" s="14"/>
    </row>
    <row r="1285" ht="12.75">
      <c r="U1285" s="14"/>
    </row>
    <row r="1286" ht="12.75">
      <c r="U1286" s="14"/>
    </row>
    <row r="1287" ht="12.75">
      <c r="U1287" s="14"/>
    </row>
    <row r="1288" ht="12.75">
      <c r="U1288" s="14"/>
    </row>
    <row r="1289" ht="12.75">
      <c r="U1289" s="14"/>
    </row>
    <row r="1290" ht="12.75">
      <c r="U1290" s="14"/>
    </row>
    <row r="1291" ht="12.75">
      <c r="U1291" s="14"/>
    </row>
    <row r="1292" ht="12.75">
      <c r="U1292" s="14"/>
    </row>
    <row r="1293" ht="12.75">
      <c r="U1293" s="14"/>
    </row>
    <row r="1294" ht="12.75">
      <c r="U1294" s="14"/>
    </row>
    <row r="1295" ht="12.75">
      <c r="U1295" s="14"/>
    </row>
    <row r="1296" ht="12.75">
      <c r="U1296" s="14"/>
    </row>
    <row r="1297" ht="12.75">
      <c r="U1297" s="14"/>
    </row>
    <row r="1298" ht="12.75">
      <c r="U1298" s="14"/>
    </row>
    <row r="1299" ht="12.75">
      <c r="U1299" s="14"/>
    </row>
    <row r="1300" ht="12.75">
      <c r="U1300" s="14"/>
    </row>
    <row r="1301" ht="12.75">
      <c r="U1301" s="14"/>
    </row>
    <row r="1302" ht="12.75">
      <c r="U1302" s="14"/>
    </row>
    <row r="1303" ht="12.75">
      <c r="U1303" s="14"/>
    </row>
    <row r="1304" ht="12.75">
      <c r="U1304" s="14"/>
    </row>
    <row r="1305" ht="12.75">
      <c r="U1305" s="14"/>
    </row>
    <row r="1306" ht="12.75">
      <c r="U1306" s="14"/>
    </row>
    <row r="1307" ht="12.75">
      <c r="U1307" s="14"/>
    </row>
    <row r="1308" ht="12.75">
      <c r="U1308" s="14"/>
    </row>
    <row r="1309" ht="12.75">
      <c r="U1309" s="14"/>
    </row>
    <row r="1310" ht="12.75">
      <c r="U1310" s="14"/>
    </row>
    <row r="1311" ht="12.75">
      <c r="U1311" s="14"/>
    </row>
    <row r="1312" ht="12.75">
      <c r="U1312" s="14"/>
    </row>
    <row r="1313" ht="12.75">
      <c r="U1313" s="14"/>
    </row>
    <row r="1314" ht="12.75">
      <c r="U1314" s="14"/>
    </row>
    <row r="1315" ht="12.75">
      <c r="U1315" s="14"/>
    </row>
    <row r="1316" ht="12.75">
      <c r="U1316" s="14"/>
    </row>
    <row r="1317" ht="12.75">
      <c r="U1317" s="14"/>
    </row>
    <row r="1318" ht="12.75">
      <c r="U1318" s="14"/>
    </row>
    <row r="1319" ht="12.75">
      <c r="U1319" s="14"/>
    </row>
    <row r="1320" ht="12.75">
      <c r="U1320" s="14"/>
    </row>
    <row r="1321" ht="12.75">
      <c r="U1321" s="14"/>
    </row>
    <row r="1322" ht="12.75">
      <c r="U1322" s="14"/>
    </row>
  </sheetData>
  <autoFilter ref="A2:J852"/>
  <mergeCells count="7">
    <mergeCell ref="T1:U1"/>
    <mergeCell ref="V1:W1"/>
    <mergeCell ref="X1:Y1"/>
    <mergeCell ref="L1:M1"/>
    <mergeCell ref="N1:O1"/>
    <mergeCell ref="P1:Q1"/>
    <mergeCell ref="R1:S1"/>
  </mergeCells>
  <dataValidations count="1">
    <dataValidation type="list" allowBlank="1" showInputMessage="1" showErrorMessage="1" error="A for Accept&#10;R for Reject" sqref="N832:N852 L3:L852 X3:X852 V3:V852 P3:P852 R3:R852 N3:N830 T3:T852">
      <formula1>"A, R"</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3:F33"/>
  <sheetViews>
    <sheetView workbookViewId="0" topLeftCell="A1">
      <selection activeCell="E25" sqref="E25"/>
    </sheetView>
  </sheetViews>
  <sheetFormatPr defaultColWidth="9.140625" defaultRowHeight="12.75"/>
  <cols>
    <col min="1" max="1" width="30.140625" style="0" bestFit="1" customWidth="1"/>
    <col min="2" max="5" width="24.7109375" style="0" bestFit="1" customWidth="1"/>
    <col min="6" max="6" width="10.57421875" style="0" bestFit="1" customWidth="1"/>
  </cols>
  <sheetData>
    <row r="3" spans="1:6" ht="12.75">
      <c r="A3" s="38" t="s">
        <v>190</v>
      </c>
      <c r="B3" s="38" t="s">
        <v>2445</v>
      </c>
      <c r="C3" s="39"/>
      <c r="D3" s="39"/>
      <c r="E3" s="39"/>
      <c r="F3" s="40"/>
    </row>
    <row r="4" spans="1:6" ht="12.75">
      <c r="A4" s="38" t="s">
        <v>2451</v>
      </c>
      <c r="B4" s="41" t="s">
        <v>2078</v>
      </c>
      <c r="C4" s="42" t="s">
        <v>1703</v>
      </c>
      <c r="D4" s="42" t="s">
        <v>453</v>
      </c>
      <c r="E4" s="42" t="s">
        <v>2058</v>
      </c>
      <c r="F4" s="43" t="s">
        <v>191</v>
      </c>
    </row>
    <row r="5" spans="1:6" ht="12.75">
      <c r="A5" s="41" t="s">
        <v>1041</v>
      </c>
      <c r="B5" s="44">
        <v>6</v>
      </c>
      <c r="C5" s="45"/>
      <c r="D5" s="45">
        <v>2</v>
      </c>
      <c r="E5" s="45">
        <v>5</v>
      </c>
      <c r="F5" s="46">
        <v>13</v>
      </c>
    </row>
    <row r="6" spans="1:6" ht="12.75">
      <c r="A6" s="47" t="s">
        <v>2438</v>
      </c>
      <c r="B6" s="48">
        <v>3</v>
      </c>
      <c r="C6" s="49"/>
      <c r="D6" s="49"/>
      <c r="E6" s="49"/>
      <c r="F6" s="50">
        <v>3</v>
      </c>
    </row>
    <row r="7" spans="1:6" ht="12.75">
      <c r="A7" s="47" t="s">
        <v>2447</v>
      </c>
      <c r="B7" s="48">
        <v>16</v>
      </c>
      <c r="C7" s="49"/>
      <c r="D7" s="49"/>
      <c r="E7" s="49">
        <v>14</v>
      </c>
      <c r="F7" s="50">
        <v>30</v>
      </c>
    </row>
    <row r="8" spans="1:6" ht="12.75">
      <c r="A8" s="47" t="s">
        <v>2448</v>
      </c>
      <c r="B8" s="48">
        <v>13</v>
      </c>
      <c r="C8" s="49"/>
      <c r="D8" s="49"/>
      <c r="E8" s="49">
        <v>10</v>
      </c>
      <c r="F8" s="50">
        <v>23</v>
      </c>
    </row>
    <row r="9" spans="1:6" ht="12.75">
      <c r="A9" s="47" t="s">
        <v>1112</v>
      </c>
      <c r="B9" s="48">
        <v>6</v>
      </c>
      <c r="C9" s="49"/>
      <c r="D9" s="49"/>
      <c r="E9" s="49">
        <v>8</v>
      </c>
      <c r="F9" s="50">
        <v>14</v>
      </c>
    </row>
    <row r="10" spans="1:6" ht="12.75">
      <c r="A10" s="47" t="s">
        <v>1117</v>
      </c>
      <c r="B10" s="48">
        <v>17</v>
      </c>
      <c r="C10" s="49"/>
      <c r="D10" s="49"/>
      <c r="E10" s="49">
        <v>4</v>
      </c>
      <c r="F10" s="50">
        <v>21</v>
      </c>
    </row>
    <row r="11" spans="1:6" ht="12.75">
      <c r="A11" s="47" t="s">
        <v>1255</v>
      </c>
      <c r="B11" s="48">
        <v>2</v>
      </c>
      <c r="C11" s="49"/>
      <c r="D11" s="49"/>
      <c r="E11" s="49"/>
      <c r="F11" s="50">
        <v>2</v>
      </c>
    </row>
    <row r="12" spans="1:6" ht="12.75">
      <c r="A12" s="47" t="s">
        <v>2368</v>
      </c>
      <c r="B12" s="48">
        <v>14</v>
      </c>
      <c r="C12" s="49"/>
      <c r="D12" s="49"/>
      <c r="E12" s="49">
        <v>15</v>
      </c>
      <c r="F12" s="50">
        <v>29</v>
      </c>
    </row>
    <row r="13" spans="1:6" ht="12.75">
      <c r="A13" s="47" t="s">
        <v>2077</v>
      </c>
      <c r="B13" s="48">
        <v>22</v>
      </c>
      <c r="C13" s="49"/>
      <c r="D13" s="49"/>
      <c r="E13" s="49">
        <v>15</v>
      </c>
      <c r="F13" s="50">
        <v>37</v>
      </c>
    </row>
    <row r="14" spans="1:6" ht="12.75">
      <c r="A14" s="47" t="s">
        <v>807</v>
      </c>
      <c r="B14" s="48">
        <v>25</v>
      </c>
      <c r="C14" s="49"/>
      <c r="D14" s="49"/>
      <c r="E14" s="49">
        <v>11</v>
      </c>
      <c r="F14" s="50">
        <v>36</v>
      </c>
    </row>
    <row r="15" spans="1:6" ht="12.75">
      <c r="A15" s="47" t="s">
        <v>1929</v>
      </c>
      <c r="B15" s="48">
        <v>5</v>
      </c>
      <c r="C15" s="49"/>
      <c r="D15" s="49"/>
      <c r="E15" s="49">
        <v>2</v>
      </c>
      <c r="F15" s="50">
        <v>7</v>
      </c>
    </row>
    <row r="16" spans="1:6" ht="12.75">
      <c r="A16" s="47" t="s">
        <v>110</v>
      </c>
      <c r="B16" s="48">
        <v>1</v>
      </c>
      <c r="C16" s="49"/>
      <c r="D16" s="49"/>
      <c r="E16" s="49">
        <v>1</v>
      </c>
      <c r="F16" s="50">
        <v>2</v>
      </c>
    </row>
    <row r="17" spans="1:6" ht="12.75">
      <c r="A17" s="47" t="s">
        <v>2449</v>
      </c>
      <c r="B17" s="48"/>
      <c r="C17" s="49"/>
      <c r="D17" s="49"/>
      <c r="E17" s="49">
        <v>1</v>
      </c>
      <c r="F17" s="50">
        <v>1</v>
      </c>
    </row>
    <row r="18" spans="1:6" ht="12.75">
      <c r="A18" s="47" t="s">
        <v>1416</v>
      </c>
      <c r="B18" s="48">
        <v>10</v>
      </c>
      <c r="C18" s="49"/>
      <c r="D18" s="49"/>
      <c r="E18" s="49">
        <v>17</v>
      </c>
      <c r="F18" s="50">
        <v>27</v>
      </c>
    </row>
    <row r="19" spans="1:6" ht="12.75">
      <c r="A19" s="47" t="s">
        <v>2097</v>
      </c>
      <c r="B19" s="48">
        <v>22</v>
      </c>
      <c r="C19" s="49"/>
      <c r="D19" s="49"/>
      <c r="E19" s="49">
        <v>23</v>
      </c>
      <c r="F19" s="50">
        <v>45</v>
      </c>
    </row>
    <row r="20" spans="1:6" ht="12.75">
      <c r="A20" s="47" t="s">
        <v>603</v>
      </c>
      <c r="B20" s="48"/>
      <c r="C20" s="49"/>
      <c r="D20" s="49"/>
      <c r="E20" s="49">
        <v>2</v>
      </c>
      <c r="F20" s="50">
        <v>2</v>
      </c>
    </row>
    <row r="21" spans="1:6" ht="12.75">
      <c r="A21" s="47" t="s">
        <v>1943</v>
      </c>
      <c r="B21" s="48">
        <v>21</v>
      </c>
      <c r="C21" s="49"/>
      <c r="D21" s="49"/>
      <c r="E21" s="49">
        <v>6</v>
      </c>
      <c r="F21" s="50">
        <v>27</v>
      </c>
    </row>
    <row r="22" spans="1:6" ht="12.75">
      <c r="A22" s="47" t="s">
        <v>1096</v>
      </c>
      <c r="B22" s="48">
        <v>12</v>
      </c>
      <c r="C22" s="49"/>
      <c r="D22" s="49"/>
      <c r="E22" s="49">
        <v>7</v>
      </c>
      <c r="F22" s="50">
        <v>19</v>
      </c>
    </row>
    <row r="23" spans="1:6" ht="12.75">
      <c r="A23" s="47" t="s">
        <v>506</v>
      </c>
      <c r="B23" s="48">
        <v>7</v>
      </c>
      <c r="C23" s="49"/>
      <c r="D23" s="49"/>
      <c r="E23" s="49">
        <v>1</v>
      </c>
      <c r="F23" s="50">
        <v>8</v>
      </c>
    </row>
    <row r="24" spans="1:6" ht="12.75">
      <c r="A24" s="47" t="s">
        <v>428</v>
      </c>
      <c r="B24" s="48">
        <v>48</v>
      </c>
      <c r="C24" s="49"/>
      <c r="D24" s="49"/>
      <c r="E24" s="49">
        <v>20</v>
      </c>
      <c r="F24" s="50">
        <v>68</v>
      </c>
    </row>
    <row r="25" spans="1:6" ht="12.75">
      <c r="A25" s="47" t="s">
        <v>822</v>
      </c>
      <c r="B25" s="48">
        <v>43</v>
      </c>
      <c r="C25" s="49"/>
      <c r="D25" s="49"/>
      <c r="E25" s="49">
        <v>11</v>
      </c>
      <c r="F25" s="50">
        <v>54</v>
      </c>
    </row>
    <row r="26" spans="1:6" ht="12.75">
      <c r="A26" s="47" t="s">
        <v>2446</v>
      </c>
      <c r="B26" s="48">
        <v>92</v>
      </c>
      <c r="C26" s="49"/>
      <c r="D26" s="49"/>
      <c r="E26" s="49">
        <v>85</v>
      </c>
      <c r="F26" s="50">
        <v>177</v>
      </c>
    </row>
    <row r="27" spans="1:6" ht="12.75">
      <c r="A27" s="47" t="s">
        <v>429</v>
      </c>
      <c r="B27" s="48">
        <v>61</v>
      </c>
      <c r="C27" s="49">
        <v>2</v>
      </c>
      <c r="D27" s="49"/>
      <c r="E27" s="49">
        <v>59</v>
      </c>
      <c r="F27" s="50">
        <v>122</v>
      </c>
    </row>
    <row r="28" spans="1:6" ht="12.75">
      <c r="A28" s="47" t="s">
        <v>2450</v>
      </c>
      <c r="B28" s="48">
        <v>13</v>
      </c>
      <c r="C28" s="49">
        <v>1</v>
      </c>
      <c r="D28" s="49"/>
      <c r="E28" s="49">
        <v>19</v>
      </c>
      <c r="F28" s="50">
        <v>33</v>
      </c>
    </row>
    <row r="29" spans="1:6" ht="12.75">
      <c r="A29" s="47" t="s">
        <v>1036</v>
      </c>
      <c r="B29" s="48">
        <v>3</v>
      </c>
      <c r="C29" s="49"/>
      <c r="D29" s="49"/>
      <c r="E29" s="49">
        <v>4</v>
      </c>
      <c r="F29" s="50">
        <v>7</v>
      </c>
    </row>
    <row r="30" spans="1:6" ht="12.75">
      <c r="A30" s="47" t="s">
        <v>1420</v>
      </c>
      <c r="B30" s="48">
        <v>1</v>
      </c>
      <c r="C30" s="49"/>
      <c r="D30" s="49"/>
      <c r="E30" s="49">
        <v>1</v>
      </c>
      <c r="F30" s="50">
        <v>2</v>
      </c>
    </row>
    <row r="31" spans="1:6" ht="12.75">
      <c r="A31" s="47" t="s">
        <v>1037</v>
      </c>
      <c r="B31" s="48">
        <v>16</v>
      </c>
      <c r="C31" s="49"/>
      <c r="D31" s="49"/>
      <c r="E31" s="49">
        <v>13</v>
      </c>
      <c r="F31" s="50">
        <v>29</v>
      </c>
    </row>
    <row r="32" spans="1:6" ht="12.75">
      <c r="A32" s="47" t="s">
        <v>2440</v>
      </c>
      <c r="B32" s="48">
        <v>9</v>
      </c>
      <c r="C32" s="49"/>
      <c r="D32" s="49"/>
      <c r="E32" s="49">
        <v>3</v>
      </c>
      <c r="F32" s="50">
        <v>12</v>
      </c>
    </row>
    <row r="33" spans="1:6" ht="12.75">
      <c r="A33" s="51" t="s">
        <v>191</v>
      </c>
      <c r="B33" s="52">
        <v>488</v>
      </c>
      <c r="C33" s="53">
        <v>3</v>
      </c>
      <c r="D33" s="53">
        <v>2</v>
      </c>
      <c r="E33" s="53">
        <v>357</v>
      </c>
      <c r="F33" s="54">
        <v>850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C6:K38"/>
  <sheetViews>
    <sheetView workbookViewId="0" topLeftCell="B7">
      <selection activeCell="H35" sqref="H35"/>
    </sheetView>
  </sheetViews>
  <sheetFormatPr defaultColWidth="9.140625" defaultRowHeight="12.75"/>
  <cols>
    <col min="3" max="3" width="39.8515625" style="0" customWidth="1"/>
    <col min="6" max="6" width="14.8515625" style="0" customWidth="1"/>
    <col min="7" max="7" width="15.28125" style="0" customWidth="1"/>
    <col min="8" max="8" width="11.421875" style="0" customWidth="1"/>
    <col min="9" max="9" width="11.57421875" style="0" customWidth="1"/>
  </cols>
  <sheetData>
    <row r="6" spans="3:11" ht="18">
      <c r="C6" s="59" t="s">
        <v>2461</v>
      </c>
      <c r="D6" s="59" t="s">
        <v>2451</v>
      </c>
      <c r="E6" s="58" t="s">
        <v>2455</v>
      </c>
      <c r="F6" s="58" t="s">
        <v>2456</v>
      </c>
      <c r="G6" s="58" t="s">
        <v>2457</v>
      </c>
      <c r="H6" s="58" t="s">
        <v>2458</v>
      </c>
      <c r="I6" s="58" t="s">
        <v>2459</v>
      </c>
      <c r="J6" s="58" t="s">
        <v>2460</v>
      </c>
      <c r="K6" s="58" t="s">
        <v>2467</v>
      </c>
    </row>
    <row r="7" spans="3:11" ht="12.75">
      <c r="C7" t="s">
        <v>720</v>
      </c>
      <c r="D7" s="41" t="s">
        <v>1041</v>
      </c>
      <c r="E7">
        <f>COUNTIF('Comment Form'!$C$3:$C$852,D7)</f>
        <v>12</v>
      </c>
      <c r="F7" t="s">
        <v>2462</v>
      </c>
      <c r="G7">
        <f>E7-H7-I7-J7-K7</f>
        <v>0</v>
      </c>
      <c r="H7">
        <f>COUNTIF('Comment Form'!$AA$3:$AA$852,D7)</f>
        <v>0</v>
      </c>
      <c r="I7">
        <f>COUNTIF('Comment Form'!$AC$3:$AC$852,D7)</f>
        <v>2</v>
      </c>
      <c r="J7">
        <f>COUNTIF('Comment Form'!$AB$3:$AB$852,D7)</f>
        <v>2</v>
      </c>
      <c r="K7">
        <f>COUNTIF('Comment Form'!$AD$3:$AD$852,D7)</f>
        <v>8</v>
      </c>
    </row>
    <row r="8" spans="3:11" ht="12.75">
      <c r="C8" t="s">
        <v>660</v>
      </c>
      <c r="D8" s="47" t="s">
        <v>2438</v>
      </c>
      <c r="E8">
        <f>COUNTIF('Comment Form'!$C$3:$C$852,D8)</f>
        <v>3</v>
      </c>
      <c r="F8" t="s">
        <v>2462</v>
      </c>
      <c r="G8">
        <f aca="true" t="shared" si="0" ref="G8:G34">E8-H8-I8-J8-K8</f>
        <v>0</v>
      </c>
      <c r="H8">
        <f>COUNTIF('Comment Form'!$AA$3:$AA$852,D8)</f>
        <v>0</v>
      </c>
      <c r="I8">
        <f>COUNTIF('Comment Form'!$AC$3:$AC$852,D8)</f>
        <v>0</v>
      </c>
      <c r="J8">
        <f>COUNTIF('Comment Form'!$AB$3:$AB$852,D8)</f>
        <v>0</v>
      </c>
      <c r="K8">
        <f>COUNTIF('Comment Form'!$AD$3:$AD$852,D8)</f>
        <v>3</v>
      </c>
    </row>
    <row r="9" spans="3:11" ht="12.75">
      <c r="C9" t="s">
        <v>661</v>
      </c>
      <c r="D9" s="47" t="s">
        <v>2447</v>
      </c>
      <c r="E9">
        <f>COUNTIF('Comment Form'!$C$3:$C$852,D9)</f>
        <v>30</v>
      </c>
      <c r="F9" t="s">
        <v>2463</v>
      </c>
      <c r="G9">
        <f t="shared" si="0"/>
        <v>0</v>
      </c>
      <c r="H9">
        <f>COUNTIF('Comment Form'!$AA$3:$AA$852,D9)</f>
        <v>0</v>
      </c>
      <c r="I9">
        <f>COUNTIF('Comment Form'!$AC$3:$AC$852,D9)</f>
        <v>7</v>
      </c>
      <c r="J9">
        <f>COUNTIF('Comment Form'!$AB$3:$AB$852,D9)</f>
        <v>7</v>
      </c>
      <c r="K9">
        <f>COUNTIF('Comment Form'!$AD$3:$AD$852,D9)</f>
        <v>16</v>
      </c>
    </row>
    <row r="10" spans="3:11" ht="12.75">
      <c r="C10" t="s">
        <v>662</v>
      </c>
      <c r="D10" s="47" t="s">
        <v>2448</v>
      </c>
      <c r="E10">
        <f>COUNTIF('Comment Form'!$C$3:$C$852,D10)</f>
        <v>23</v>
      </c>
      <c r="F10" t="s">
        <v>2463</v>
      </c>
      <c r="G10">
        <f t="shared" si="0"/>
        <v>0</v>
      </c>
      <c r="H10">
        <f>COUNTIF('Comment Form'!$AA$3:$AA$852,D10)</f>
        <v>0</v>
      </c>
      <c r="I10">
        <f>COUNTIF('Comment Form'!$AC$3:$AC$852,D10)</f>
        <v>8</v>
      </c>
      <c r="J10">
        <f>COUNTIF('Comment Form'!$AB$3:$AB$852,D10)</f>
        <v>2</v>
      </c>
      <c r="K10">
        <f>COUNTIF('Comment Form'!$AD$3:$AD$852,D10)</f>
        <v>13</v>
      </c>
    </row>
    <row r="11" spans="3:11" ht="12.75">
      <c r="C11" t="s">
        <v>1423</v>
      </c>
      <c r="D11" s="47" t="s">
        <v>1112</v>
      </c>
      <c r="E11">
        <f>COUNTIF('Comment Form'!$C$3:$C$852,D11)</f>
        <v>14</v>
      </c>
      <c r="F11" t="s">
        <v>2462</v>
      </c>
      <c r="G11">
        <f t="shared" si="0"/>
        <v>0</v>
      </c>
      <c r="H11">
        <f>COUNTIF('Comment Form'!$AA$3:$AA$852,D11)</f>
        <v>0</v>
      </c>
      <c r="I11">
        <f>COUNTIF('Comment Form'!$AC$3:$AC$852,D11)</f>
        <v>4</v>
      </c>
      <c r="J11">
        <f>COUNTIF('Comment Form'!$AB$3:$AB$852,D11)</f>
        <v>4</v>
      </c>
      <c r="K11">
        <f>COUNTIF('Comment Form'!$AD$3:$AD$852,D11)</f>
        <v>6</v>
      </c>
    </row>
    <row r="12" spans="3:11" ht="12.75">
      <c r="C12" t="s">
        <v>1424</v>
      </c>
      <c r="D12" s="47" t="s">
        <v>1117</v>
      </c>
      <c r="E12">
        <f>COUNTIF('Comment Form'!$C$3:$C$852,D12)</f>
        <v>21</v>
      </c>
      <c r="F12" t="s">
        <v>2462</v>
      </c>
      <c r="G12">
        <f t="shared" si="0"/>
        <v>0</v>
      </c>
      <c r="H12">
        <f>COUNTIF('Comment Form'!$AA$3:$AA$852,D12)</f>
        <v>0</v>
      </c>
      <c r="I12">
        <f>COUNTIF('Comment Form'!$AC$3:$AC$852,D12)</f>
        <v>4</v>
      </c>
      <c r="J12">
        <f>COUNTIF('Comment Form'!$AB$3:$AB$852,D12)</f>
        <v>0</v>
      </c>
      <c r="K12">
        <f>COUNTIF('Comment Form'!$AD$3:$AD$852,D12)</f>
        <v>17</v>
      </c>
    </row>
    <row r="13" spans="3:11" ht="12.75">
      <c r="C13" t="s">
        <v>1425</v>
      </c>
      <c r="D13" s="47" t="s">
        <v>1255</v>
      </c>
      <c r="E13">
        <f>COUNTIF('Comment Form'!$C$3:$C$852,D13)</f>
        <v>2</v>
      </c>
      <c r="F13" t="s">
        <v>2462</v>
      </c>
      <c r="G13">
        <f t="shared" si="0"/>
        <v>0</v>
      </c>
      <c r="H13">
        <f>COUNTIF('Comment Form'!$AA$3:$AA$852,D13)</f>
        <v>0</v>
      </c>
      <c r="I13">
        <f>COUNTIF('Comment Form'!$AC$3:$AC$852,D13)</f>
        <v>0</v>
      </c>
      <c r="J13">
        <f>COUNTIF('Comment Form'!$AB$3:$AB$852,D13)</f>
        <v>0</v>
      </c>
      <c r="K13">
        <f>COUNTIF('Comment Form'!$AD$3:$AD$852,D13)</f>
        <v>2</v>
      </c>
    </row>
    <row r="14" spans="3:11" ht="12.75">
      <c r="C14" t="s">
        <v>639</v>
      </c>
      <c r="D14" s="47" t="s">
        <v>2368</v>
      </c>
      <c r="E14">
        <f>COUNTIF('Comment Form'!$C$3:$C$852,D14)</f>
        <v>29</v>
      </c>
      <c r="F14" t="s">
        <v>2464</v>
      </c>
      <c r="G14">
        <f t="shared" si="0"/>
        <v>0</v>
      </c>
      <c r="H14">
        <f>COUNTIF('Comment Form'!$AA$3:$AA$852,D14)</f>
        <v>0</v>
      </c>
      <c r="I14">
        <f>COUNTIF('Comment Form'!$AC$3:$AC$852,D14)</f>
        <v>4</v>
      </c>
      <c r="J14">
        <f>COUNTIF('Comment Form'!$AB$3:$AB$852,D14)</f>
        <v>5</v>
      </c>
      <c r="K14">
        <f>COUNTIF('Comment Form'!$AD$3:$AD$852,D14)</f>
        <v>20</v>
      </c>
    </row>
    <row r="15" spans="3:11" ht="12.75">
      <c r="C15" t="s">
        <v>640</v>
      </c>
      <c r="D15" s="47" t="s">
        <v>2259</v>
      </c>
      <c r="E15">
        <f>COUNTIF('Comment Form'!$C$3:$C$852,D15)</f>
        <v>37</v>
      </c>
      <c r="F15" t="s">
        <v>2464</v>
      </c>
      <c r="G15">
        <f t="shared" si="0"/>
        <v>0</v>
      </c>
      <c r="H15">
        <f>COUNTIF('Comment Form'!$AA$3:$AA$852,D15)</f>
        <v>0</v>
      </c>
      <c r="I15">
        <f>COUNTIF('Comment Form'!$AC$3:$AC$852,D15)</f>
        <v>12</v>
      </c>
      <c r="J15">
        <f>COUNTIF('Comment Form'!$AB$3:$AB$852,D15)</f>
        <v>3</v>
      </c>
      <c r="K15">
        <f>COUNTIF('Comment Form'!$AD$3:$AD$852,D15)</f>
        <v>22</v>
      </c>
    </row>
    <row r="16" spans="3:11" ht="12.75">
      <c r="C16" t="s">
        <v>641</v>
      </c>
      <c r="D16" s="47" t="s">
        <v>807</v>
      </c>
      <c r="E16">
        <f>COUNTIF('Comment Form'!$C$3:$C$852,D16)</f>
        <v>36</v>
      </c>
      <c r="F16" t="s">
        <v>2464</v>
      </c>
      <c r="G16">
        <f t="shared" si="0"/>
        <v>0</v>
      </c>
      <c r="H16">
        <f>COUNTIF('Comment Form'!$AA$3:$AA$852,D16)</f>
        <v>0</v>
      </c>
      <c r="I16">
        <f>COUNTIF('Comment Form'!$AC$3:$AC$852,D16)</f>
        <v>5</v>
      </c>
      <c r="J16">
        <f>COUNTIF('Comment Form'!$AB$3:$AB$852,D16)</f>
        <v>2</v>
      </c>
      <c r="K16">
        <f>COUNTIF('Comment Form'!$AD$3:$AD$852,D16)</f>
        <v>29</v>
      </c>
    </row>
    <row r="17" spans="3:11" ht="12.75">
      <c r="C17" t="s">
        <v>642</v>
      </c>
      <c r="D17" s="47" t="s">
        <v>1929</v>
      </c>
      <c r="E17">
        <f>COUNTIF('Comment Form'!$C$3:$C$852,D17)</f>
        <v>7</v>
      </c>
      <c r="F17" t="s">
        <v>2464</v>
      </c>
      <c r="G17">
        <f t="shared" si="0"/>
        <v>0</v>
      </c>
      <c r="H17">
        <f>COUNTIF('Comment Form'!$AA$3:$AA$852,D17)</f>
        <v>0</v>
      </c>
      <c r="I17">
        <f>COUNTIF('Comment Form'!$AC$3:$AC$852,D17)</f>
        <v>2</v>
      </c>
      <c r="J17">
        <f>COUNTIF('Comment Form'!$AB$3:$AB$852,D17)</f>
        <v>0</v>
      </c>
      <c r="K17">
        <f>COUNTIF('Comment Form'!$AD$3:$AD$852,D17)</f>
        <v>5</v>
      </c>
    </row>
    <row r="18" spans="3:11" ht="12.75">
      <c r="C18" t="s">
        <v>643</v>
      </c>
      <c r="D18" s="47" t="s">
        <v>110</v>
      </c>
      <c r="E18">
        <f>COUNTIF('Comment Form'!$C$3:$C$852,D18)</f>
        <v>2</v>
      </c>
      <c r="F18" t="s">
        <v>2464</v>
      </c>
      <c r="G18">
        <f t="shared" si="0"/>
        <v>0</v>
      </c>
      <c r="H18">
        <f>COUNTIF('Comment Form'!$AA$3:$AA$852,D18)</f>
        <v>0</v>
      </c>
      <c r="I18">
        <f>COUNTIF('Comment Form'!$AC$3:$AC$852,D18)</f>
        <v>1</v>
      </c>
      <c r="J18">
        <f>COUNTIF('Comment Form'!$AB$3:$AB$852,D18)</f>
        <v>0</v>
      </c>
      <c r="K18">
        <f>COUNTIF('Comment Form'!$AD$3:$AD$852,D18)</f>
        <v>1</v>
      </c>
    </row>
    <row r="19" spans="3:11" ht="12.75">
      <c r="C19" t="s">
        <v>644</v>
      </c>
      <c r="D19" s="47" t="s">
        <v>2449</v>
      </c>
      <c r="E19">
        <f>COUNTIF('Comment Form'!$C$3:$C$852,D19)</f>
        <v>1</v>
      </c>
      <c r="F19" t="s">
        <v>2466</v>
      </c>
      <c r="G19">
        <f t="shared" si="0"/>
        <v>0</v>
      </c>
      <c r="H19">
        <f>COUNTIF('Comment Form'!$AA$3:$AA$852,D19)</f>
        <v>0</v>
      </c>
      <c r="I19">
        <f>COUNTIF('Comment Form'!$AC$3:$AC$852,D19)</f>
        <v>1</v>
      </c>
      <c r="J19">
        <f>COUNTIF('Comment Form'!$AB$3:$AB$852,D19)</f>
        <v>0</v>
      </c>
      <c r="K19">
        <f>COUNTIF('Comment Form'!$AD$3:$AD$852,D19)</f>
        <v>0</v>
      </c>
    </row>
    <row r="20" spans="3:11" ht="12.75">
      <c r="C20" t="s">
        <v>645</v>
      </c>
      <c r="D20" s="47" t="s">
        <v>1416</v>
      </c>
      <c r="E20">
        <f>COUNTIF('Comment Form'!$C$3:$C$852,D20)</f>
        <v>28</v>
      </c>
      <c r="F20" t="s">
        <v>2462</v>
      </c>
      <c r="G20">
        <f t="shared" si="0"/>
        <v>0</v>
      </c>
      <c r="H20">
        <f>COUNTIF('Comment Form'!$AA$3:$AA$852,D20)</f>
        <v>0</v>
      </c>
      <c r="I20">
        <f>COUNTIF('Comment Form'!$AC$3:$AC$852,D20)</f>
        <v>15</v>
      </c>
      <c r="J20">
        <f>COUNTIF('Comment Form'!$AB$3:$AB$852,D20)</f>
        <v>3</v>
      </c>
      <c r="K20">
        <f>COUNTIF('Comment Form'!$AD$3:$AD$852,D20)</f>
        <v>10</v>
      </c>
    </row>
    <row r="21" spans="3:11" ht="12.75">
      <c r="C21" t="s">
        <v>646</v>
      </c>
      <c r="D21" s="47" t="s">
        <v>136</v>
      </c>
      <c r="E21">
        <f>COUNTIF('Comment Form'!$C$3:$C$852,D21)</f>
        <v>45</v>
      </c>
      <c r="F21" t="s">
        <v>2462</v>
      </c>
      <c r="G21">
        <f t="shared" si="0"/>
        <v>0</v>
      </c>
      <c r="H21">
        <f>COUNTIF('Comment Form'!$AA$3:$AA$852,D21)</f>
        <v>0</v>
      </c>
      <c r="I21">
        <f>COUNTIF('Comment Form'!$AC$3:$AC$852,D21)</f>
        <v>20</v>
      </c>
      <c r="J21">
        <f>COUNTIF('Comment Form'!$AB$3:$AB$852,D21)</f>
        <v>3</v>
      </c>
      <c r="K21">
        <f>COUNTIF('Comment Form'!$AD$3:$AD$852,D21)</f>
        <v>22</v>
      </c>
    </row>
    <row r="22" spans="3:11" ht="12.75">
      <c r="C22" t="s">
        <v>647</v>
      </c>
      <c r="D22" s="47" t="s">
        <v>603</v>
      </c>
      <c r="E22">
        <f>COUNTIF('Comment Form'!$C$3:$C$852,D22)</f>
        <v>2</v>
      </c>
      <c r="F22" t="s">
        <v>2465</v>
      </c>
      <c r="G22">
        <f t="shared" si="0"/>
        <v>0</v>
      </c>
      <c r="H22">
        <f>COUNTIF('Comment Form'!$AA$3:$AA$852,D22)</f>
        <v>0</v>
      </c>
      <c r="I22">
        <f>COUNTIF('Comment Form'!$AC$3:$AC$852,D22)</f>
        <v>0</v>
      </c>
      <c r="J22">
        <f>COUNTIF('Comment Form'!$AB$3:$AB$852,D22)</f>
        <v>2</v>
      </c>
      <c r="K22">
        <f>COUNTIF('Comment Form'!$AD$3:$AD$852,D22)</f>
        <v>0</v>
      </c>
    </row>
    <row r="23" spans="3:11" ht="12.75">
      <c r="C23" t="s">
        <v>648</v>
      </c>
      <c r="D23" s="47" t="s">
        <v>1943</v>
      </c>
      <c r="E23">
        <f>COUNTIF('Comment Form'!$C$3:$C$852,D23)</f>
        <v>27</v>
      </c>
      <c r="F23" t="s">
        <v>2468</v>
      </c>
      <c r="G23">
        <f t="shared" si="0"/>
        <v>0</v>
      </c>
      <c r="H23">
        <f>COUNTIF('Comment Form'!$AA$3:$AA$852,D23)</f>
        <v>0</v>
      </c>
      <c r="I23">
        <f>COUNTIF('Comment Form'!$AC$3:$AC$852,D23)</f>
        <v>5</v>
      </c>
      <c r="J23">
        <f>COUNTIF('Comment Form'!$AB$3:$AB$852,D23)</f>
        <v>1</v>
      </c>
      <c r="K23">
        <f>COUNTIF('Comment Form'!$AD$3:$AD$852,D23)</f>
        <v>21</v>
      </c>
    </row>
    <row r="24" spans="3:11" ht="12.75">
      <c r="C24" t="s">
        <v>649</v>
      </c>
      <c r="D24" s="47" t="s">
        <v>1096</v>
      </c>
      <c r="E24">
        <f>COUNTIF('Comment Form'!$C$3:$C$852,D24)</f>
        <v>18</v>
      </c>
      <c r="F24" t="s">
        <v>2468</v>
      </c>
      <c r="G24">
        <f t="shared" si="0"/>
        <v>0</v>
      </c>
      <c r="H24">
        <f>COUNTIF('Comment Form'!$AA$3:$AA$852,D24)</f>
        <v>0</v>
      </c>
      <c r="I24">
        <f>COUNTIF('Comment Form'!$AC$3:$AC$852,D24)</f>
        <v>5</v>
      </c>
      <c r="J24">
        <f>COUNTIF('Comment Form'!$AB$3:$AB$852,D24)</f>
        <v>1</v>
      </c>
      <c r="K24">
        <f>COUNTIF('Comment Form'!$AD$3:$AD$852,D24)</f>
        <v>12</v>
      </c>
    </row>
    <row r="25" spans="3:11" ht="12.75">
      <c r="C25" t="s">
        <v>650</v>
      </c>
      <c r="D25" s="47" t="s">
        <v>506</v>
      </c>
      <c r="E25">
        <f>COUNTIF('Comment Form'!$C$3:$C$852,D25)</f>
        <v>8</v>
      </c>
      <c r="F25" t="s">
        <v>2465</v>
      </c>
      <c r="G25">
        <f t="shared" si="0"/>
        <v>0</v>
      </c>
      <c r="H25">
        <f>COUNTIF('Comment Form'!$AA$3:$AA$852,D25)</f>
        <v>0</v>
      </c>
      <c r="I25">
        <f>COUNTIF('Comment Form'!$AC$3:$AC$852,D25)</f>
        <v>1</v>
      </c>
      <c r="J25">
        <f>COUNTIF('Comment Form'!$AB$3:$AB$852,D25)</f>
        <v>0</v>
      </c>
      <c r="K25">
        <f>COUNTIF('Comment Form'!$AD$3:$AD$852,D25)</f>
        <v>7</v>
      </c>
    </row>
    <row r="26" spans="3:11" ht="12.75">
      <c r="C26" t="s">
        <v>651</v>
      </c>
      <c r="D26" s="47" t="s">
        <v>428</v>
      </c>
      <c r="E26">
        <f>COUNTIF('Comment Form'!$C$3:$C$852,D26)</f>
        <v>68</v>
      </c>
      <c r="F26" t="s">
        <v>2463</v>
      </c>
      <c r="G26">
        <f t="shared" si="0"/>
        <v>0</v>
      </c>
      <c r="H26">
        <f>COUNTIF('Comment Form'!$AA$3:$AA$852,D26)</f>
        <v>0</v>
      </c>
      <c r="I26">
        <f>COUNTIF('Comment Form'!$AC$3:$AC$852,D26)</f>
        <v>15</v>
      </c>
      <c r="J26">
        <f>COUNTIF('Comment Form'!$AB$3:$AB$852,D26)</f>
        <v>5</v>
      </c>
      <c r="K26">
        <f>COUNTIF('Comment Form'!$AD$3:$AD$852,D26)</f>
        <v>48</v>
      </c>
    </row>
    <row r="27" spans="3:11" ht="12.75">
      <c r="C27" t="s">
        <v>652</v>
      </c>
      <c r="D27" s="47" t="s">
        <v>822</v>
      </c>
      <c r="E27">
        <f>COUNTIF('Comment Form'!$C$3:$C$852,D27)</f>
        <v>54</v>
      </c>
      <c r="F27" t="s">
        <v>2465</v>
      </c>
      <c r="G27">
        <f t="shared" si="0"/>
        <v>0</v>
      </c>
      <c r="H27">
        <f>COUNTIF('Comment Form'!$AA$3:$AA$852,D27)</f>
        <v>0</v>
      </c>
      <c r="I27">
        <f>COUNTIF('Comment Form'!$AC$3:$AC$852,D27)</f>
        <v>7</v>
      </c>
      <c r="J27">
        <f>COUNTIF('Comment Form'!$AB$3:$AB$852,D27)</f>
        <v>4</v>
      </c>
      <c r="K27">
        <f>COUNTIF('Comment Form'!$AD$3:$AD$852,D27)</f>
        <v>43</v>
      </c>
    </row>
    <row r="28" spans="3:11" ht="12.75">
      <c r="C28" t="s">
        <v>653</v>
      </c>
      <c r="D28" s="47" t="s">
        <v>2446</v>
      </c>
      <c r="E28">
        <f>COUNTIF('Comment Form'!$C$3:$C$852,D28)</f>
        <v>178</v>
      </c>
      <c r="F28" t="s">
        <v>2466</v>
      </c>
      <c r="G28">
        <f t="shared" si="0"/>
        <v>0</v>
      </c>
      <c r="H28">
        <f>COUNTIF('Comment Form'!$AA$3:$AA$852,D28)</f>
        <v>0</v>
      </c>
      <c r="I28">
        <f>COUNTIF('Comment Form'!$AC$3:$AC$852,D28)</f>
        <v>63</v>
      </c>
      <c r="J28">
        <f>COUNTIF('Comment Form'!$AB$3:$AB$852,D28)</f>
        <v>22</v>
      </c>
      <c r="K28">
        <f>COUNTIF('Comment Form'!$AD$3:$AD$852,D28)</f>
        <v>93</v>
      </c>
    </row>
    <row r="29" spans="3:11" ht="12.75">
      <c r="C29" t="s">
        <v>654</v>
      </c>
      <c r="D29" s="47" t="s">
        <v>429</v>
      </c>
      <c r="E29">
        <f>COUNTIF('Comment Form'!$C$3:$C$852,D29)</f>
        <v>122</v>
      </c>
      <c r="F29" t="s">
        <v>2464</v>
      </c>
      <c r="G29">
        <f t="shared" si="0"/>
        <v>0</v>
      </c>
      <c r="H29">
        <f>COUNTIF('Comment Form'!$AA$3:$AA$852,D29)</f>
        <v>0</v>
      </c>
      <c r="I29">
        <f>COUNTIF('Comment Form'!$AC$3:$AC$852,D29)</f>
        <v>49</v>
      </c>
      <c r="J29">
        <f>COUNTIF('Comment Form'!$AB$3:$AB$852,D29)</f>
        <v>12</v>
      </c>
      <c r="K29">
        <f>COUNTIF('Comment Form'!$AD$3:$AD$852,D29)</f>
        <v>61</v>
      </c>
    </row>
    <row r="30" spans="3:11" ht="12.75">
      <c r="C30" t="s">
        <v>655</v>
      </c>
      <c r="D30" s="47" t="s">
        <v>2450</v>
      </c>
      <c r="E30">
        <f>COUNTIF('Comment Form'!$C$3:$C$852,D30)</f>
        <v>33</v>
      </c>
      <c r="F30" t="s">
        <v>2463</v>
      </c>
      <c r="G30">
        <f t="shared" si="0"/>
        <v>0</v>
      </c>
      <c r="H30">
        <f>COUNTIF('Comment Form'!$AA$3:$AA$852,D30)</f>
        <v>0</v>
      </c>
      <c r="I30">
        <f>COUNTIF('Comment Form'!$AC$3:$AC$852,D30)</f>
        <v>16</v>
      </c>
      <c r="J30">
        <f>COUNTIF('Comment Form'!$AB$3:$AB$852,D30)</f>
        <v>4</v>
      </c>
      <c r="K30">
        <f>COUNTIF('Comment Form'!$AD$3:$AD$852,D30)</f>
        <v>13</v>
      </c>
    </row>
    <row r="31" spans="3:11" ht="12.75">
      <c r="C31" t="s">
        <v>656</v>
      </c>
      <c r="D31" s="47" t="s">
        <v>1036</v>
      </c>
      <c r="E31">
        <f>COUNTIF('Comment Form'!$C$3:$C$852,D31)</f>
        <v>7</v>
      </c>
      <c r="F31" t="s">
        <v>2462</v>
      </c>
      <c r="G31">
        <f t="shared" si="0"/>
        <v>0</v>
      </c>
      <c r="H31">
        <f>COUNTIF('Comment Form'!$AA$3:$AA$852,D31)</f>
        <v>0</v>
      </c>
      <c r="I31">
        <f>COUNTIF('Comment Form'!$AC$3:$AC$852,D31)</f>
        <v>5</v>
      </c>
      <c r="J31">
        <f>COUNTIF('Comment Form'!$AB$3:$AB$852,D31)</f>
        <v>0</v>
      </c>
      <c r="K31">
        <f>COUNTIF('Comment Form'!$AD$3:$AD$852,D31)</f>
        <v>2</v>
      </c>
    </row>
    <row r="32" spans="3:11" ht="12.75">
      <c r="C32" t="s">
        <v>657</v>
      </c>
      <c r="D32" s="47" t="s">
        <v>1420</v>
      </c>
      <c r="E32">
        <f>COUNTIF('Comment Form'!$C$3:$C$852,D32)</f>
        <v>1</v>
      </c>
      <c r="F32" t="s">
        <v>2462</v>
      </c>
      <c r="G32">
        <f t="shared" si="0"/>
        <v>0</v>
      </c>
      <c r="H32">
        <f>COUNTIF('Comment Form'!$AA$3:$AA$852,D32)</f>
        <v>0</v>
      </c>
      <c r="I32">
        <f>COUNTIF('Comment Form'!$AC$3:$AC$852,D32)</f>
        <v>0</v>
      </c>
      <c r="J32">
        <f>COUNTIF('Comment Form'!$AB$3:$AB$852,D32)</f>
        <v>1</v>
      </c>
      <c r="K32">
        <f>COUNTIF('Comment Form'!$AD$3:$AD$852,D32)</f>
        <v>0</v>
      </c>
    </row>
    <row r="33" spans="3:11" ht="12.75">
      <c r="C33" t="s">
        <v>658</v>
      </c>
      <c r="D33" s="47" t="s">
        <v>1037</v>
      </c>
      <c r="E33">
        <f>COUNTIF('Comment Form'!$C$3:$C$852,D33)</f>
        <v>30</v>
      </c>
      <c r="F33" t="s">
        <v>2462</v>
      </c>
      <c r="G33">
        <f t="shared" si="0"/>
        <v>0</v>
      </c>
      <c r="H33">
        <f>COUNTIF('Comment Form'!$AA$3:$AA$852,D33)</f>
        <v>0</v>
      </c>
      <c r="I33">
        <f>COUNTIF('Comment Form'!$AC$3:$AC$852,D33)</f>
        <v>13</v>
      </c>
      <c r="J33">
        <f>COUNTIF('Comment Form'!$AB$3:$AB$852,D33)</f>
        <v>0</v>
      </c>
      <c r="K33">
        <f>COUNTIF('Comment Form'!$AD$3:$AD$852,D33)</f>
        <v>17</v>
      </c>
    </row>
    <row r="34" spans="3:11" ht="12.75">
      <c r="C34" t="s">
        <v>659</v>
      </c>
      <c r="D34" s="47" t="s">
        <v>2440</v>
      </c>
      <c r="E34">
        <f>COUNTIF('Comment Form'!$C$3:$C$852,D34)</f>
        <v>12</v>
      </c>
      <c r="F34" t="s">
        <v>2465</v>
      </c>
      <c r="G34">
        <f t="shared" si="0"/>
        <v>0</v>
      </c>
      <c r="H34">
        <f>COUNTIF('Comment Form'!$AA$3:$AA$852,D34)</f>
        <v>0</v>
      </c>
      <c r="I34">
        <f>COUNTIF('Comment Form'!$AC$3:$AC$852,D34)</f>
        <v>1</v>
      </c>
      <c r="J34">
        <f>COUNTIF('Comment Form'!$AB$3:$AB$852,D34)</f>
        <v>1</v>
      </c>
      <c r="K34">
        <f>COUNTIF('Comment Form'!$AD$3:$AD$852,D34)</f>
        <v>10</v>
      </c>
    </row>
    <row r="35" spans="3:11" ht="12.75">
      <c r="C35" t="s">
        <v>2467</v>
      </c>
      <c r="E35">
        <f>K35</f>
        <v>501</v>
      </c>
      <c r="F35" t="s">
        <v>2463</v>
      </c>
      <c r="G35">
        <f>K35-H35-I35-J35</f>
        <v>0</v>
      </c>
      <c r="H35">
        <f>E36-COUNTIF('Comment Form'!$AE$3:$AE$852,"")</f>
        <v>0</v>
      </c>
      <c r="I35">
        <f>E36-COUNTIF('Comment Form'!$AG$3:$AG$852,"")</f>
        <v>453</v>
      </c>
      <c r="J35">
        <f>E36-COUNTIF('Comment Form'!$AF$3:$AF$852,"")</f>
        <v>48</v>
      </c>
      <c r="K35">
        <f>+SUM(K6:K34)</f>
        <v>501</v>
      </c>
    </row>
    <row r="36" spans="3:10" ht="18">
      <c r="C36" s="58" t="s">
        <v>2455</v>
      </c>
      <c r="E36">
        <f>+SUM(E6:E34)</f>
        <v>850</v>
      </c>
      <c r="G36">
        <f>E36-H36-I36-J36</f>
        <v>0</v>
      </c>
      <c r="H36">
        <f>+SUM(H6:H35)</f>
        <v>0</v>
      </c>
      <c r="I36">
        <f>+SUM(I6:I35)</f>
        <v>718</v>
      </c>
      <c r="J36">
        <f>+SUM(J6:J35)</f>
        <v>132</v>
      </c>
    </row>
    <row r="38" spans="3:10" ht="18">
      <c r="C38" s="59" t="s">
        <v>664</v>
      </c>
      <c r="G38" s="61">
        <f>(E36-G36)*100/E36</f>
        <v>100</v>
      </c>
      <c r="I38" s="68">
        <f>(I36+J36)*100/E36</f>
        <v>100</v>
      </c>
      <c r="J38" s="67"/>
    </row>
  </sheetData>
  <mergeCells count="1">
    <mergeCell ref="I38:J3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IEEE802.11</dc:creator>
  <cp:keywords/>
  <dc:description/>
  <cp:lastModifiedBy>David Halasz (dhala)</cp:lastModifiedBy>
  <dcterms:created xsi:type="dcterms:W3CDTF">2002-07-22T18:37:22Z</dcterms:created>
  <dcterms:modified xsi:type="dcterms:W3CDTF">2003-09-30T15:19:25Z</dcterms:modified>
  <cp:category/>
  <cp:version/>
  <cp:contentType/>
  <cp:contentStatus/>
</cp:coreProperties>
</file>