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Comment Form" sheetId="1" r:id="rId1"/>
  </sheets>
  <definedNames>
    <definedName name="_xlnm._FilterDatabase" localSheetId="0" hidden="1">'Comment Form'!$A$1:$U$812</definedName>
    <definedName name="Fname">#REF!</definedName>
    <definedName name="Lname">#REF!</definedName>
  </definedNames>
  <calcPr fullCalcOnLoad="1"/>
</workbook>
</file>

<file path=xl/sharedStrings.xml><?xml version="1.0" encoding="utf-8"?>
<sst xmlns="http://schemas.openxmlformats.org/spreadsheetml/2006/main" count="4988" uniqueCount="1705">
  <si>
    <t>My suggestion is to insert some sentence in the cited paragraph to indicate that the parameters are passed via the MLME-(Re)Associate.request primitive, and then change the primitive definition in clause 10 to reflect this. We also need to specify how 802.1X communicates this information to the MLME. But any other resolution that results in a complete and consistent model will satisfy me. What will not satisfy me is TGi's continued ostrich-like behavior toward the issue.</t>
  </si>
  <si>
    <t>p 65, lines 13-14: "The initiating STA’s RSN IE shall include one authentication and pairwise cipher suite from among those advertised by the targeted AP in its Beacons and Probe Responses." How is this decision made?</t>
  </si>
  <si>
    <t>If it is made by 802.11, we should identify what parameters are consulted in the decision. If it is made by the MLME, we should explain how the communication happens between the two. If it is made by 802.1X, we should again explain how the communication between the MAC and 802.1X is effected. Or we can declare this description an implementation decision and outside the scope of the standard. But we should say something about what the assumption is in our model.</t>
  </si>
  <si>
    <t>p 65, line 20: "Message three"</t>
  </si>
  <si>
    <t>Replace with "Message 3" to be consistent with the usage elsewhere</t>
  </si>
  <si>
    <t>p 65, lines 20-21. The text does not say what the AP and STA do when there is a second RSN IE in 4-Way Handshake Message 3</t>
  </si>
  <si>
    <t>Specify this. It is implicit in the current text, but we are writing a spec, so this should be explicit</t>
  </si>
  <si>
    <t>pp 65-66. How does the MAC kick off the policy negotiation by 802.1X? How does the MAC indicate for 802.1X to do authentication instead of proceding directly to the 4-way handshake?</t>
  </si>
  <si>
    <t>Clearly there is some interface description missing here. I have no idea of what is even intended, and I'm supposdly the editor.</t>
  </si>
  <si>
    <t xml:space="preserve">Rejected. This is a copy of the rejection from LB60. While the claim this comment makes is true, there is no evidence that the lack of a formal description makes any difference in practice. 
Indeed, the evidence is to the contrary. The text of the TGi draft is sufficiently detailed and complete as to permit independent implementations. This claim may be verified by empirical observation. 
Wi-Fi Protected Access (WPA) is  based on an earlier version of the TGi draft, D3.0. Tgi draft D3.0 was sufficiently detailed to permit independent interoperable implementation of 802.1X supplicants from 4 different vendors, RADIUS servers from 2 different vendors, station NICs from 9 different vendors, and access points from 4 different vendors. 
This claim may be verified by consulting http://www.wi-fi.org/OpenSection/Certified_Products.asp.
Aside from key caching and incorporation of the group key into the 4-Way Handshake, the changes to the TGi draft after D3.0 have been exclusively to clarify text, not add new features. This means can we expect the current draft is more easily implemented than D3.0, which has already led to successful independent interoperable implementations. 
Furthermore, 802.11h was approved without any changes to the formal description in Annex C, and IEEE 802.3 has removed Annex C completely, indicating that IEEE 802.11, 802, and RevCom all believe that updates to the formal description are not necessary for correct and interoperable implementations of the standard. TGi therefore rejects this comment.
</t>
  </si>
  <si>
    <t>Reject.  Forwarding behavior is clear in 802.1D and 802.11-1999.  The reason for the different EtherType is because on the security considerations redommendation in 802.1X-2001 that addresses 802.1X frame leakage between ports. The Task Group vote to remove pre-authentication from the TGi draft at the October 2003 Ad-Hoc meeting failed 6-6-4.</t>
  </si>
  <si>
    <t>We need a consistent model throughout the document. If the state machines are part of 802.1X, then change this. If they are part of the MLME, then rewrite the document to reflect that fact, and, by the way, we need to specify some interface between 802.1X and the ME to communicate the TK that gets communicated. It is ridiculous that we can even talk about Sponsor Ballot when we have such glaring inconsistencies as this.</t>
  </si>
  <si>
    <t>p 71, line 14: "the STA can use"</t>
  </si>
  <si>
    <t>Replace this with "the STA's management entity" or "the MLME" or some such thing. Also explain how the ME becomes aware that the GTK handshake has completed, and how it gets the GTK to configure into the MAC.</t>
  </si>
  <si>
    <t>p 71, line 18: "the AP should disassociate…" Again, this smears the responsibility of what entity makes the decision to the point we can't tell what an implementation is supposed to do.
Much of this paragraph is not germane. When the Disassociate (or Deauthenticate?) primitive is invoked, the AP will flush any queued data frames, including 4-Way Handshake messages</t>
  </si>
  <si>
    <t>The MLME makes the decision. If 802.1X does not say that it is done, then it should invoke MLME-DISASSOCIATE.request? How about MLME-DEAUTHENTICATE.request, to be consistent with the remainder of the document? I don't know what the right thing is, but I do know it is not the AP that makes the decision.</t>
  </si>
  <si>
    <t>p 71, line 23: "each STA shall support an IEEE 802.1X Authenticator and Supplicant" This is again at variance with the technical definition of STA, so it is not clear what this text means.</t>
  </si>
  <si>
    <t>How about "an IEEE 802.1X Authenticator and Supplicant shall be associated with each STA's MLME" or something of that ilk?</t>
  </si>
  <si>
    <t>p 71, line 24: Please explain how an Authenticator knows to initiate the 4-Way Handshake. The present algorithm invests the Authenticator with God-like knowledge, so that it always does the right thing. I don't know how to implement such a thing.</t>
  </si>
  <si>
    <t>Rejected. RFC's are perfectly fine normative references. They have been used in other IEEE standards. The document in question is no longer a draft and the reference has been updated to the RFC number 3610.</t>
  </si>
  <si>
    <t>Rejected. There are no guarantees for WEP.</t>
  </si>
  <si>
    <t>Rejected. As per 802 operating suggestions, this value should not be inserted until Tgi enters Sponsor ballot. A note has been added to explain this in the draft.</t>
  </si>
  <si>
    <t>Rejected. Motion to adopt suggested change was made and it failed.</t>
  </si>
  <si>
    <t>Rejected. Actually, Tgi went the other direction on this comment. Tgi found that a footnote was removed that should still be in the draft. The note and comment about RSA is from the 802.11-1999 standard.</t>
  </si>
  <si>
    <t>Reject.  The Task Group vote to remove pre-authentication from the TGi draft at the October 2003 Ad-Hoc meeting failed 6-6-4.</t>
  </si>
  <si>
    <t>Reject.  The task group vote to incorporate text to address this comment during the Herndon October meeting failed.  No consensus position was received during the joint meeting with the IETF EAP Working Group.</t>
  </si>
  <si>
    <t>Reject.  No consensus position was received during the joint meeting with the IETF EAP Working Group.</t>
  </si>
  <si>
    <t>6.1, sentence added to say on receiving a data frame, if the station wants to setup a security assoication and des not know the peers security policy it shall learn it by sending a probe request</t>
  </si>
  <si>
    <t>Not sure, what is required here, the RSN IE is part of the assoication MLME, since PMKIDs are in rsnie this is done in section 10.3.6.1. Figure 11 shows SME and 802.1X residing together but outside the MAC/MLME, etc so we can't define an interface between them. I added a arrow between between them text to describe that there is an interface here that is out of scope of 802.11. The PMKSAs are not part of 802.1X so are in the SME so the SME doesn't need an interface to get the PMKIDs. The SME needs an interface for the EAP keying info but that is part of 802.1aa</t>
  </si>
  <si>
    <t>Reject, we do mandate that a device working in RSN includes the RSN IE. If the security policies of all the stations in an IBSS are not consistent then some stations will not be able to communicate</t>
  </si>
  <si>
    <t>Reject, this is described in 802.1X and so does not need to be described here as well (See clause 6.3 in D7 of 802.1aa)</t>
  </si>
  <si>
    <t>6.1, only allow 802.1X messages</t>
  </si>
  <si>
    <t xml:space="preserve">In draft 5.0 there was an informational note that stated "Since an AP may support ciphers other than TKIP, Beacons and Probe Responses may continue during the 60 second black out time, to allow STAs to associate using ciphers other than TKIP".  I believe this text was in clause 8.3.2.3.2 of draft 5.0.  In the previous letter ballot I commented that I believed this text should be made normative as it can have bearing on how one designs and builds an STA implementation.  My comment was accepted (comment #748), but this text was deleted.  </t>
  </si>
  <si>
    <t>I fail to see how deleting this text addressed my previous comment, and can find no additional references to this text from a normative perspective in 802.11i Draft 6.0.  This text should be re-introduced without the "Informative Note:" label, and made normative by replacing the word "may" with "shall".  I feel that the task group has failed to adequately address my previous comment in this regard.</t>
  </si>
  <si>
    <t>The text states "A single multicast frame could trigger multiple MIC Failure reports. To prevent a single frame from forcing a deauthentication at the AP, the Michael Failure report may provide the TSC value detected in the multicast frame in the EAPOL-Key RSC field. If the TSC value is not reported then the EAPOL-Key RSC field shall be set to zero. The access point may discard subsequent Michael Failure reports if the RSC fields are the same but not zero".  This behavior at either end is not guaranteed by this statement, and can cause unnecessary disassociation or deauthetication of STAs from the BSS.</t>
  </si>
  <si>
    <t>Change all occurances of "may" to "shall", and remove the text "If the TSC value is not reported then the EAPOL-Key RSC field shall be set to zero" and "but not zero" at the end.  This will require all MIC failure reports to include the TSC value (a small implementation penalty), prevent unnecessary deauthentication/disassociation, and provide a more interoperable solution.</t>
  </si>
  <si>
    <t>6.1, clarification added</t>
  </si>
  <si>
    <t>6.1, STAKey is really part of keytype, so merged into keytype as 2bits value 2 is the stakey</t>
  </si>
  <si>
    <t>6.1, added a STAKeySA</t>
  </si>
  <si>
    <t>6.1, Correct, but it doesn't seem obvious to people that it does, so we state that here.</t>
  </si>
  <si>
    <t>6.1, deleted Master Key</t>
  </si>
  <si>
    <t>Rejected, MSK is used to explain where the PMK comes from</t>
  </si>
  <si>
    <t>6.1, text not as supplied since MIB variables not used for tkip/ccmp and wep mentioned later in the sentence</t>
  </si>
  <si>
    <t>6.1, the result of preauth is only a pmksa if auth is successful, so changed sentence to reflect this</t>
  </si>
  <si>
    <t>6.1, deleted the text that says delete pmksa but added text that says if the supplicant retries the security assoication it may choose not to reuse the PMKSA</t>
  </si>
  <si>
    <t>6.1, added text to describe this</t>
  </si>
  <si>
    <t>6.1, added that this must be the way is responds it it wants to setup a security assocation</t>
  </si>
  <si>
    <t>6.1, added text earlier in the clause to clarify this</t>
  </si>
  <si>
    <t>6.1, STA's Supplicant</t>
  </si>
  <si>
    <t>6.1, the authenticator makes the deicsion when it timeouts out sending the group message 1</t>
  </si>
  <si>
    <t>6.1, each sta's SME is associated…</t>
  </si>
  <si>
    <t>6.1, it’s the SME that intiates everything, reference 8.4.7 for when</t>
  </si>
  <si>
    <t>6.1, to add a station into an IBSS it is necessary to do something with protected data frames, so an a mlme indication to report dropped protected frames and the TA. The SME can then choose to find out the TA security policy and start a security assoication with the sta</t>
  </si>
  <si>
    <t>6.1, 8.4.10 and clause 11 now describe the behavour of the key delete as managed by the SME. The assoicate/deassocate/etc do not delete keys but the SME calls MLME-DeleteKeys when required to delete keys</t>
  </si>
  <si>
    <t>6.1, deletekeys only deletes tks when invoked by the SME, 8.4.10 describes when it is called</t>
  </si>
  <si>
    <t>6.1, Deleted deleting PMKSA but state the sta may not want to reuse the PMKSA when retring</t>
  </si>
  <si>
    <t>6.1, it is the supplicant and authenticator</t>
  </si>
  <si>
    <t>Reject, table 2 is the correct reference</t>
  </si>
  <si>
    <t>6.1, all Michael MIC Failure Report</t>
  </si>
  <si>
    <t>6.1, tided text to explain that it is not 802.11 MAC that triggers the supplicat/authenticator but the SME. The SME decides to communicate to a peer (same as now), to do that it initiates the authenticator</t>
  </si>
  <si>
    <t>6.1, added text that says a SME cannot initiate a security assoication until it gets the peers security policy. If necessary via a Probe request/response, the 802.1X spec allows supplicants and authenticators together and specifis how they handle the port, it also specifies how the supplicant/authenticator get the emssages as long as the mac send sthem to the uncontrolled port</t>
  </si>
  <si>
    <t>6.1, text added to explain when intitated, etc.</t>
  </si>
  <si>
    <t>6.1, 8.4.4 explains that the authenticator whos Pairwise key is used also selected the unicast cipher. Text added to 8.4.4 to explain about akm/multicast</t>
  </si>
  <si>
    <t>Updated to reflect these have not checked rest of document</t>
  </si>
  <si>
    <t>There appear to be several clauses throughout the document that describe normative behavior with the words "shall" and "may".  These clauses are not indicated as required or optional in the PICS.  Examples of such clauses include 7.2.2, 7.3.1.4, 8.1.2, and 8.1.3, among others.</t>
  </si>
  <si>
    <t>Provide an updated PICS that clearly defines the required and optional components of this standard, based on all pertinent clauses, in a way that would allow an implementer to ensure they have met the necessary requirements to be conformant with this standard.</t>
  </si>
  <si>
    <t>7.3</t>
  </si>
  <si>
    <t>The current text in section 7 does not interwork well with existing WEP systems in that it does not provide a means to separate the negotiation of legacy encryption from RSN or TSN encryption.  In particular, it is not possible to support from a single AP both RSN encrypted and unencrypted traffic.  This is a problem for WISP installations where new users will often only have 'no encryption', but it would be very desireable to allow RSN users to encrypt traffic.</t>
  </si>
  <si>
    <t>Replace the first paragraph in section "7.3.1.4 Capability Information field" with "STAs (including APs) that include the RSN IE in beacons and probe responses may set the Privacy Subfield to 0 or 1 independent of the RSN IE. An RSN capable STA shall only use the RSN IE when it is available to determine a peer's capabilities.  STAs that are only IEEE 802.11 1999 compatable will not recognize the RSN IE and will continue to use the Privacy Subfield to determine if the WEP algorithm must be used."</t>
  </si>
  <si>
    <t>Lambert-Paul</t>
  </si>
  <si>
    <t>Second IE unndecessary and insecure.  Negotiation should not require AS to set unicast key. Setting unicast key should be deterministic based on Ies proposed.</t>
  </si>
  <si>
    <t>Remove IE for AS to set unicast, or provide clear usage guidelines for this mode of operation.</t>
  </si>
  <si>
    <t>Remove CCM code since output vectors have been removed.  CCM is documented in an RFC, no vectors are provided.  NO code is required in sepecification and may conflict with rfc.</t>
  </si>
  <si>
    <t>Remove CCM code.</t>
  </si>
  <si>
    <t>7.3.9.2</t>
  </si>
  <si>
    <t xml:space="preserve">Text is not clear that a list of authentication suites allows both PSK and .1x-EAP authentication at the same time.  </t>
  </si>
  <si>
    <t>Include text on the requirement of client/STA support for multiple authenticaiton types. Note, not all clients support this currently, but was an intended mode of operation.</t>
  </si>
  <si>
    <t xml:space="preserve">The 'use group key' cipher suite is not compatible with an RSN capable AP.  IT will never be used by a Tgi capible AP and should be removed.  </t>
  </si>
  <si>
    <t>Remove use group key, or provide clear text explaining that it is not to be implemend in RSN systems.</t>
  </si>
  <si>
    <t>The cipher suites do not allow opportunisitic encryption with legacy devices.  When legacy devices (WEP, but not keyed) are on the same AP as RSN devices, a group cipher suite of none would be required.</t>
  </si>
  <si>
    <t>Add 'no encryption' cipher suite.</t>
  </si>
  <si>
    <t>pp 14-17. This section is very confusing, as it talks about STA's participating in 4-Way Handshakes rather than Supplicants and Authenticators. STA has a well-defined meaning within 802.11, and Supplicant and Authenticator functions are not part of that definition.</t>
  </si>
  <si>
    <t>Two different resolutions would resolve this comment. First, the text could be altered to talk about STA's Supplicants and Authenticators, or STA's host's Supplicants and Authenticators. An alternate approach would be to alter the definition of STA to include the 802.1X Supplicant and Authenticator.</t>
  </si>
  <si>
    <t>p 15, Figure 2 claims that the uncontrolled port on the client is blocked after the 802.1X success message. Figure 1 claims that it is blocked when 802.11 (re)association completes. I think Figure 1 is correct.</t>
  </si>
  <si>
    <t>Fix the discrepency between Figures 1 and 2</t>
  </si>
  <si>
    <t>p 15, Lines 4-10. This list fails to enumerate that the 4-Way Handshake verifies that the peer is live and holds the PMK, and that the PTK is fresh. It also fails to indicate that it synchronizes sequence spaces.</t>
  </si>
  <si>
    <t>Change a. to read "A live peer holds the PMK", and change "unique" to "fresh" in c. Change "install the GTK" to "install the GTK and GTK sequence number" in e.</t>
  </si>
  <si>
    <t>p 16, Line 4 "sends the new GTK"</t>
  </si>
  <si>
    <t>change this to " sends the new GTK and GTK sequence number"</t>
  </si>
  <si>
    <t>p 17, line 10 "The GTK is sent…"</t>
  </si>
  <si>
    <t>change this to "The GTK and GTK sequence number is sent…"</t>
  </si>
  <si>
    <t>5.9.3</t>
  </si>
  <si>
    <t>p 68, line 39: "to the targeted AP via the DS" is too restrictive, as it denies the use of "wireless backhaul" (God, that is one ugly phrase).</t>
  </si>
  <si>
    <t>How about "to the targeted AP, via the DS if necessary"? And in line 40, how about "via a third party" instead of "via the DS"? If the two APs have an association in place between them, why shouldn't they be able to use this channel?</t>
  </si>
  <si>
    <t>p 69, lines 1-2: " The pre-authentication exchange ends when the Authenticator sends the first message of the 4-Way Handshake" I think this is left over.</t>
  </si>
  <si>
    <t>"Pre-authentication ends when the AS signals that authentication has succeeded or failed."</t>
  </si>
  <si>
    <t>p 69, line 3: "A STA may initiate pre-authentication…" is our old confusion yet again.</t>
  </si>
  <si>
    <t>Replace with "A STA's Supplicant may initiate pre-authenticatio…"</t>
  </si>
  <si>
    <t>p 69, lines 8, 10-11, 14: "PMK"</t>
  </si>
  <si>
    <t>We mean PMKSA</t>
  </si>
  <si>
    <t>p 69, lines 17-19 22, 26: "PMK"</t>
  </si>
  <si>
    <t>Again, we mean PMKSA</t>
  </si>
  <si>
    <t>p 69, lines 25-26: "If both sides assert possession of a cached PMK and the 4-Way Handshake fails both sides shall delete the cached PMK for the selected PMKID." Why? This just looks like a new denial of service attack. 4-Way Handshake failure means that the PTK is wrong.</t>
  </si>
  <si>
    <t>I think the right thing to do is (1) the MLME uses MLME-Deauthenticate.request to force disassociation, and (2) the STA may reassociate and then do a full reauthentication, and (3) if this succeeds, the MLME somehow contacts its 802.1X entity to ask it to delete the old PMKSA. If the Supplicant instead chooses instead to retry the prior PMKSA, that should work, too.</t>
  </si>
  <si>
    <t>8.4.7.</t>
  </si>
  <si>
    <t>p 69, lines 32-33: "The STA Management Entity will then request its local IEEE 802.1X Supplicant to authenticate to the Authenticator of each responding STA." This process needs a bit more explanation and fleshing out. How does the STA ME decide it wants to authenticate? What information has it gotten from the STA that allows it to reach this decision?</t>
  </si>
  <si>
    <t>This is very close to the kind of description I am looking for elsewhere in the specification!! We have a clear notion of how the STA and the MLME communicate, and now if we can just (1) identify what information it is using to make this decision and (2) how it communicates its decision to 802.1X, we are done.</t>
  </si>
  <si>
    <t>p 69 lines 35-38. It would be worth mentioning that before keys are in place, all unencrypted traffic is routed to the STA's Authenticator's uncontrolled port, which discards all non-802.1X messages.</t>
  </si>
  <si>
    <t>p 69 line 39: "periodic" Why is it necessarily periodic? When a screen pops up unexpectedly and asks me to re-enter my password, I disconnect my machine, reboot it, virus scan it, and only then reconnect it to the network. And you expect me to believe that users will configure something with a period pop-up? No way.</t>
  </si>
  <si>
    <t>Lose the word "periodic"</t>
  </si>
  <si>
    <t>p 69, line 40: "during the pendency"</t>
  </si>
  <si>
    <t>How about: "while the reauthentication is pending"?</t>
  </si>
  <si>
    <t>p 69, lines 39-40. Is there any good reason to specify that packets flow? If MLME do not invoke MLME-DeleteKeys or MLME-Deauthenticate, then everything just works, right?</t>
  </si>
  <si>
    <t>p 70, lines 3-7: I don't this says what it intends to say, because it still puts no bound on the responder from initiating its own 802.1X authentication.</t>
  </si>
  <si>
    <t>p 70, lines 8-11 presuppose that the two STAs have already somehow communicated policy information. This is why I think that there is always a Probe Request/Response prior to communicating via 802.1X</t>
  </si>
  <si>
    <t>p 70, lines 27-29. I believe these lines belong in Section 8.4.10</t>
  </si>
  <si>
    <t>6.1, Changed the reference to 802.1X to a reference to 802.1X-Rev which is the 802.1X revision document or the output of 802.1aa</t>
  </si>
  <si>
    <t>The text of this clause is: "A STA sets the No Pairwise Subfield (Bit 1) of the RSN Capability Information field to one if the STA cannot support a WEP default key at Key ID 0 simultaneously with a TKIP or CCMP Pairwise key (See Clause 8.5.1), and sets the subfield to zero otherwise." I don't have a clue what this is trying to say. In the standard, WEP default keys are NOT used for TKIP or for CCMP, although they might be in some implementations. I think the intent of this clause is to allows APs that don't support pairwise keys to advertise this fact, but then it never mentions APS, only STAs, and then compounds the whole thing by introducing CCMP, and elsewhere in the document we have gone out of our way to specify that APs that don't support pairwise keys for CCMP are not compliant. So I give up.</t>
  </si>
  <si>
    <t>Clean up the text to saying something that at least parses to English. Since this section is normative, I would have to vote no even if this were the document's only flaw</t>
  </si>
  <si>
    <t>Page 28, Line 10: Reference (Table 2) is wrong.</t>
  </si>
  <si>
    <t>Change reference to Table 3.</t>
  </si>
  <si>
    <t>Rommer-Stefan</t>
  </si>
  <si>
    <t xml:space="preserve">Item 2: The warning about man-in-the-middle attacks is not valid for EAP methods with shared-secret or password based credentials, only for certificate-based credentials.  </t>
  </si>
  <si>
    <t xml:space="preserve">Change "where client and server credentials cannot be differentiated" to "where client and server certificates cannot be differentiated". </t>
  </si>
  <si>
    <t>Item no 7: What is the definition of "traffic class" and "priority"? 802.11e does not seem to use the term "traffic class".</t>
  </si>
  <si>
    <t>Resolve dependency on 802.11e. Change "priority" and "traffic class" to "Traffic Identifier". Or insert a general text about that this field is for future use.</t>
  </si>
  <si>
    <t>Page 68, line 22: Spelling of "assoication"</t>
  </si>
  <si>
    <t>Change spelling.</t>
  </si>
  <si>
    <t xml:space="preserve">Remove "that" in sentence at end of second paragraph. </t>
  </si>
  <si>
    <t>Remove "that" in "that the Supplicant then begins..."</t>
  </si>
  <si>
    <t>Informative note at end of item 3: The sentence says that EAP-Response/request-Identity frames are used after pre-authentication and before key management.</t>
  </si>
  <si>
    <t>Change "in reponse to the STA's Supplicant EAP-Response/Identity" to "after IEEE 802.11 Association".</t>
  </si>
  <si>
    <t>e</t>
  </si>
  <si>
    <t>n</t>
  </si>
  <si>
    <t>page 127, line 59 "variabl`e" should be "variable"</t>
  </si>
  <si>
    <t>edit</t>
  </si>
  <si>
    <t>Karcz-Kevin</t>
  </si>
  <si>
    <t>t</t>
  </si>
  <si>
    <t>page 102, figure 39, MSK is set to 0 in the INITIALIZE block, but is not listed in 8.5.6.2 as a state machine variable</t>
  </si>
  <si>
    <t>add definition of MSK or remove from state machine diagram</t>
  </si>
  <si>
    <t>The abbreviation SA is already used in the 1999 spec as the abbreviation for Source Address.  This comment was included as comment #720 in LB60, and was marked as Accept, but the appropriate changes were not made to the draft.</t>
  </si>
  <si>
    <t>Replace all instances of "SA" that refer to Supplicant Address with a different abbreviation, such as SAddr.</t>
  </si>
  <si>
    <t>Ptasinski-Henry</t>
  </si>
  <si>
    <t>Inconsistent capitilization of "Clause" in editing instructions.</t>
  </si>
  <si>
    <t>Make all instances consistent.</t>
  </si>
  <si>
    <t>Inconsistent capitalization of 802.1X components (Port, Controlled Port, Uncontrolled Port, Authentication)</t>
  </si>
  <si>
    <t>Inconsistent use of "broadcast/multicast" vs. "multicast/broadcast".</t>
  </si>
  <si>
    <t>Use "broadcast/multicast" (to match base spec).</t>
  </si>
  <si>
    <t>The end of the definition of "Encapsulation" is missing a conjunction.</t>
  </si>
  <si>
    <t>Change "message integrity codes, key identifiers" to "message integrity codes and key identifiers."</t>
  </si>
  <si>
    <t>The definition of Group Transient Key definition should include abbreviation.</t>
  </si>
  <si>
    <t>Change "Group Transient Key:" to "Group Transient Key (GTK):"</t>
  </si>
  <si>
    <t>The definition of Group Transient Key has extra commas.</t>
  </si>
  <si>
    <t>Remove the comma after the period at the end of the definition.  Suggest removing all commas from the definition.</t>
  </si>
  <si>
    <t>Should include a definition for Liveness.</t>
  </si>
  <si>
    <t>Add a definition for Liveness.</t>
  </si>
  <si>
    <t>Inconsistent capitilization of "Master Key", "Pairwise Master Key" and "Group Master Key".</t>
  </si>
  <si>
    <t>The definition of Master Key conflicts with it's usage in the definition of the Pairwise Master Key. Is the Master Key derived via an EAP method, or is the PMK derived from the Master Key through an EAP method?</t>
  </si>
  <si>
    <t>Clarify definitions of Master Key and Pairwise Master Key.</t>
  </si>
  <si>
    <t>The definition of Master Session Key is unnecessary and confusing.  The pharse Master Session Key does not occur anywhere else in the draft.</t>
  </si>
  <si>
    <t>Delete definition.</t>
  </si>
  <si>
    <t>The definitions of Pre-RSNA Equipment and RSNA Capable Equipment are inconsistent with each other, and with usage in other parts of the draft (e.g. clause 8.1.2).  Pre-RSNA Equipment clearly states that the definition is based on the current configuration of the equipment, whereas the definitinon of RSNA Capable Equipment isn't clear if it's referring to the intrinsic capabilities of the device or the current configuration.</t>
  </si>
  <si>
    <t>Make the two definitions more consistent, e.g. by adding the parenthetical statement "(due to configuration or design)" to the definition of the RSNA Capable Equipment.</t>
  </si>
  <si>
    <t>The definition of Robust Security Network is poorly worded.</t>
  </si>
  <si>
    <t>Change "suite in use is other than WEP" to "suite in use is something other than WEP".</t>
  </si>
  <si>
    <t>"non-802" should have "IEEE"</t>
  </si>
  <si>
    <t>Change first sentence to "An RSNA utilizes protocols that are not specified by IEEE 802 for its authentication and key management services."</t>
  </si>
  <si>
    <t>"may" is used (indicating permission) where "can" (indicating ability) is intended.</t>
  </si>
  <si>
    <t>In the first sentence, change "the wire may hear" to "the wire can hear".  In the third sentence, change "STA may hear" to "STA can hear".</t>
  </si>
  <si>
    <t>"To bring the functionality of the wireless LAN" should be specific about which functionality is being discussed.</t>
  </si>
  <si>
    <t>The first paragraph on page 65 states "… the local STA by deleting the PTKSA and may delete the GTKSA for an IBSS STA".  An IBSS STA will have multiple GTKSAs.  Which one(s) may be deleted?  A STA in an infrastructure BSS will have one GTKSA.  Is it prohibited from deleting that GTKSA?  The last paragraph in the clause states that "A STA shall remove all association state ...".  The two paragraphs need to be reconciled.</t>
  </si>
  <si>
    <t>Please clarify the first paragraph, and make the two paragraphs consistent.</t>
  </si>
  <si>
    <t>The last paragraph states "CCMP STAs in a TSN shall support a single Pairwise key".  STAs should be allowed to support more than "a single" pairwise key.  Also, since the statement isn't restricted to non-AP STAs, this paragraph mandates that an AP only support one pairwise key.</t>
  </si>
  <si>
    <t>Change the paragraph to "CCMP STAs in a TSN shall support Pairiwse keys and WEP default Key 0 simultaneously.  It is invalid for either STA or AP to negotiate the "No Pairwise Subfield" when CCMP is one of the configured ciphers."</t>
  </si>
  <si>
    <t>The combination of TKIP STA that advertises "No Pairwise Subfield" and an AP using WEP with key index 0 should be discouraged, if not explicitly prohibited.</t>
  </si>
  <si>
    <t>Add recommendation that an AP in a TSN should not use a WEP key at index 0.</t>
  </si>
  <si>
    <t>Prohibition on use of keys past the PMK lifetime should be normative.</t>
  </si>
  <si>
    <t>Change "The keys must not be" to "The keys shall not be".  Add text indicating that the PMKSA and derived PTKSAs are destroyed when the PMK lifetime is exceeded.</t>
  </si>
  <si>
    <t>In the 3rd informative note, the AP should be allowed to use a pass-phrase.</t>
  </si>
  <si>
    <t>Change the text to use Authenticator and Supplicant STAs instead of STA and AP, indicate that both Auth and Suppl STAs can use 256-bit keys or passphrases.</t>
  </si>
  <si>
    <t>In an IBSS, as STA will have multiple GTKs.  Which one(s) should not be deleted?</t>
  </si>
  <si>
    <t>The IBSS STA should delete the receive GTK associated with the peer that is being disassociated.  It should delete it's transmit GTK when the last peer is disassociated.</t>
  </si>
  <si>
    <t>Inconsistent use of AP/STA and IBSS relationships.  "If the STA and AP …the following rules apply" includes a rule that states "If the STA is RSNA capable and has joined an IBSS …"</t>
  </si>
  <si>
    <t>Clarify rules for IBSS vs. infrastructure, if any distinction is necessary. Clarify IBSS authenticator behavior when receiving unprotected 802.1X messages (vs. AP behavior currently specified).</t>
  </si>
  <si>
    <t>The STAKey definition states "the STAKey must be different from the GTK."  Should this be normative?</t>
  </si>
  <si>
    <t>Change "must" to "shall".</t>
  </si>
  <si>
    <t>Misspelling.</t>
  </si>
  <si>
    <t>On Page 31, Line 24, "Furthermode" should be 'Furthermore".</t>
  </si>
  <si>
    <t>Nelson-David</t>
  </si>
  <si>
    <t>Redundant laguage.</t>
  </si>
  <si>
    <t>On Page 55, Line 32, the sentence starting with "A transmiter shall not…" uses the word "required" twice, in a redundant fashion.</t>
  </si>
  <si>
    <t>Add RFC number.</t>
  </si>
  <si>
    <t>On Page 56, in Line 8, note that CCM is defined in RFC 3610.</t>
  </si>
  <si>
    <t>On page 3, Line 16, add at the end of the definition" "See RFC 3610."</t>
  </si>
  <si>
    <t>Terminology.</t>
  </si>
  <si>
    <t>On Page 25, in Line 27 change "RSNA STA's" to RSNA Equipment".</t>
  </si>
  <si>
    <t>Missing text.</t>
  </si>
  <si>
    <t>In order to eliminate potential confusion, and effectuate the intent of the comment resolution of LB60 that added text on Page 74, in Lines 11-19, the exception to reception of unencapsulated (unencrypted), non-IEEE 802.1X fames by some local application within the AP, created by the aforementioned section of text, should be referenced in Clause 8.4.5 (and potentially other clauses that describe the blocking behavior of the IEEE 802.1X Controlled Port.)</t>
  </si>
  <si>
    <t>For the sake of symmetry and completeness, the text in Clause 8.4.7 (applying to IBSS) on Page 71 in Lines 26-40 should be added to Clause 8.4.7 (applying to ESS) or promoted to a more general Clause applying to both ESS and IBSS.</t>
  </si>
  <si>
    <t>Resolve interdependency.</t>
  </si>
  <si>
    <t>Op Page 78, in Line 13 the definition of PMKID should be rationalized with similar work in the IETF EAP-Keying work.  NB: This may be resolved by a joint EAP / TGI Ad-Hoc meeting.</t>
  </si>
  <si>
    <t>replace draft-housley-ccm-mode-02.txt reference with RFC 3610.</t>
  </si>
  <si>
    <t>Included in comment</t>
  </si>
  <si>
    <t>Cam-Winget-Nancy</t>
  </si>
  <si>
    <t>We must reference the 802.1aa draft, whether it is ratified or not, TGi relies on the body of work defined in the 802.1aa draft.</t>
  </si>
  <si>
    <t>Please insert reference to the 802.1aa draft</t>
  </si>
  <si>
    <t>PMKSA should be defined.</t>
  </si>
  <si>
    <t>Add the following text: "PMKSA: the resulting context from a successful 802.1X authentication exchange between the peer and authenticator"</t>
  </si>
  <si>
    <t>PTKSA should be defined</t>
  </si>
  <si>
    <t>Add the following text: "PTKSA: the resulting context from a successful 802.1X 4-way handshake exchange between the peer and authenticator"</t>
  </si>
  <si>
    <t>GTKSA should be defined</t>
  </si>
  <si>
    <t>Add the following text: " GTKSA: the resulting context from a successful group key distribution exchange either from a GTK handshake or a 4-way handshake"</t>
  </si>
  <si>
    <t>While this section is not normative, it must still clarify the roles of 802.11 STAs versus 802.1X supplicants and authenticators.  802.1X does not fit into the 802.11 definition of a STA as there are two 802.1X roles  a STA may fulfill : supplicant and authenticator. Clarification of how the interface between 802.1X and 802.11 is used to transfer keying material and the security implications involved.  For instance, is it safe to assume that the interface between a STA's 802.11 layer and 802.1X supplicant (or authenticator) can be unprotected, when we know that a supplicant  or authenticator delivering keys may not be co-resident with the 802.11 DLL or PLL?</t>
  </si>
  <si>
    <t xml:space="preserve">Figures and text in this section must reflect when 802.1X messages ensue, whether they are between a supplicant, authenticator or authentication server.  The text must also be updated to better clarify the roles of 802.1X supplicant, authenticator and 802.11 interact. </t>
  </si>
  <si>
    <t>6.1, deleted informative note instead</t>
  </si>
  <si>
    <t>pp 17-18. This section is very confusing, as it talks about STA's participating in 4-Way Handshakes rather than Supplicants and Authenticators. STA has a well-defined meaning within 802.11, and Supplicant and Authenticator functions are not part of that definition.</t>
  </si>
  <si>
    <t>pp 17-19. Which 802.1X entity responds to messages arriving at the uncontrolled port, Authenticator or Supplicant? Or both? How is this sorted out? It is not evident it will be feasible to implement interoperable implementations without specifying this.</t>
  </si>
  <si>
    <t>It seems like we can specify that the Supplicant responds to EAP-Request messages and the Authenticator to everything else--the Authenticator discards non-EAP-Response messages it receives on the uncontrolled port. I think allegedly encrypted messages are also a special case. Since we have no keys, we cannot decrypt them, so by what we have specified elsewhere in the specification 802.11i discards them! In this particular case, I think it is appropriate to allow the STA to send a Probe Request message to the datagram source. The point of the Request is to ellicit a Probe Response. If there is no Probe Response, or if the Probe Response fails to include an RSN IE, or if the AKM in the RSN IE does not match that for the IBSS, the STA could black list that MAC address, ignoring further messages from it for some period of time. If the Probe Response returns an RSN IE with the IBSS' AKM, then it seems appropriate for the STA to ask its Authenticator to initiate a security association. What is our interface to accomplish this?</t>
  </si>
  <si>
    <t>pp 17-19. This fails to give any indication how a STA's Authenticator/Supplicant pair know to use 802.1X authentication or to proceed directly to the 4-Way Handshake</t>
  </si>
  <si>
    <t>Insert a sentence somewhere indicating that Beacons and Probe Responses include the RSN IE, and that this specifies whether to use 802.1X authentication or to proceed directly to the 4-Way Handshake.</t>
  </si>
  <si>
    <t>The last paragraph implies that either an 802.1X auth or 4-way handshake is initiated when "a data frame, beacon or probe response is received….".  How does the STA know if the other STA is RSNA if it is a data frame?  This sentence implies that the beacon and/or probe response has advertised the appropriate AKM in the RSN IE (implying RSNA).  How does the responding STA know that the requesting STA has the same security policy?</t>
  </si>
  <si>
    <t>This sequence does not seem to make sense unless an appropriate advertisement and policy selection for security policy has been established.  The only way this can work is if the requesting MAC issues a probe request but then somehow, the responding STA must also issue a probe request so that each party can establish the security policy to use.</t>
  </si>
  <si>
    <t>2nd sentence refers to the establishment of a PMKSA.</t>
  </si>
  <si>
    <t>Append to the sentence "called the PMKSA."</t>
  </si>
  <si>
    <t>"The STA may supply a list of PMK or PSK key identifiers…"  This is only true if the intention is that a key identifier names the PMK of  a given PMKSA; a PMKSA has exactly one PMK.</t>
  </si>
  <si>
    <t>Add as a first sentence: "A PMKSA caches a single PMK and is named by a key identifier."</t>
  </si>
  <si>
    <t>This clause only references WEP; what about TKIP and CCMP?</t>
  </si>
  <si>
    <t>Consider adding ", TKIP and CCMP" after every instance of WEP in this clause.</t>
  </si>
  <si>
    <t>What happens if Shared Authentication is used in an RSNA?  A STA may have invoked Shared Authentication prior to associating with RSNA.</t>
  </si>
  <si>
    <t>Consider adding as a second sentence: "RSNA STAs will not associate if Shared Authentication was invoked prior to RSN association"</t>
  </si>
  <si>
    <t>Do we not need an error code for invalid key identifiers?</t>
  </si>
  <si>
    <t>Consider adding an error code to alert of mismatch or invalid (PMK) key identifiers</t>
  </si>
  <si>
    <t>It appears that we are using an OUI already assigned to Xerox.  This needs to  be changed.</t>
  </si>
  <si>
    <t>Either gain assurances from RAC or Xerox to our use of this OUI, or replace it with a properly (IEEE) assigned value</t>
  </si>
  <si>
    <t>how does a STA determine whether an 802.1X authentication is required or that it can go directly to a 4-way handshake because PMK cacheing is enabled?  Which overrides the existance of a valid PMK key identifier?</t>
  </si>
  <si>
    <t>Please clarify how a STA may explicitly determine whether it wants to invoke a full 802.1X EAP authentication even though it may have a valid PMK cached.  Otherwise, please define a new AKM that enforces the use of the PMK-cache and  the 4-way handshake and leave suite type 1 as the enforcement to always initiate an EAP authentication then a 4-way handshake.</t>
  </si>
  <si>
    <t>An AP should be able to advertise the ability to cache PMKs as well.  To overload the pre-authentication bit may be presumptious as an AP may be able to support one but not the other (e.g. cacheing PMKs but not pre-authentication).</t>
  </si>
  <si>
    <t>Enable another bit to facilitate the AP advertisement of PMk cacheing.</t>
  </si>
  <si>
    <t>Please take another attempt at describing this bit as I do not understand how it is used or what purpose it serves.  If this is intended to address wep default keys, have we not deprecated this for CCMP and is not used for TKIP?  If that is the case, can we please remove this bit and clause?</t>
  </si>
  <si>
    <t>The intent of using the key identifiers is for reassociations.  Associations should be construed as "new" sessions and thus should not include the use of PMKIDs.</t>
  </si>
  <si>
    <t xml:space="preserve">Remove the parenthesis around "(re)associate" to enforce that it is used only on reassociates and prohibited on associations.  </t>
  </si>
  <si>
    <t>I don't see how a STA can identify an RSNA-capable peer from a data frame.  Further, I do not see how it can determine security policy to know whether the peer can invoke MAC, 802.1X authentication or otherwise.  Further, how do each peer sequence the 2 authentications at the same time?</t>
  </si>
  <si>
    <t>6.1, reworded sentence to describe what the sta shall do in this case</t>
  </si>
  <si>
    <t>Reject, 802.1aa is now a revision</t>
  </si>
  <si>
    <t>6.1, IBSS will only work when all the stations are in a consustent state, this is not new to 11i. Added text to say that a security assoication should not be setup to a sta with an inconsistent policy</t>
  </si>
  <si>
    <t>6.1, 7.1.1 describes bit ordering in frames, not comparsion, so added a forward reference to 8.5.1 and done this in other places a mac comparsion is mentioned</t>
  </si>
  <si>
    <t>Reject, there is an if statement  "if MSDU has an individual RA and Protection for RA is off for Tx then" which covers setprotection and frames should be sent since we are reling on 802.1X to filter frames that shold not be sent</t>
  </si>
  <si>
    <t>Reject, the mac forwards them we are relying on 802.1X controlled port to stop them</t>
  </si>
  <si>
    <t>6.1, the sentence have been changed to clarify this</t>
  </si>
  <si>
    <t>6.1, the sentence has been added to 8.4.9</t>
  </si>
  <si>
    <t xml:space="preserve">Restore the text from Draft 3.1 in section 8.3.3.1 and following providing a normative description of CCMP.  Remove all references to the Internet-Draft document ‘draft-housley-ccm-mode-02.txt’  (including the reference in section 2, lines 14-15) and remove the reference to an unspecified RFC document in line 11 in section 8.3.3. </t>
  </si>
  <si>
    <t>Lanzl-Colin</t>
  </si>
  <si>
    <r>
      <t xml:space="preserve">Page 28, line 8 and 10:
3. 802.1X authentication, Use Group key for unicast cipher suite, WEP-40 group key cipher suites, optional RSN Capabilities field omitted.
 30, // information element id, 48 expressed as Hex value
 12,  // length in octets, 18 expressed as Hex value
 01 00, // Version 1
</t>
    </r>
    <r>
      <rPr>
        <sz val="10"/>
        <color indexed="10"/>
        <rFont val="Tahoma"/>
        <family val="2"/>
      </rPr>
      <t xml:space="preserve"> 00 00 00 01, // WEP-40 as group key cipher suite</t>
    </r>
    <r>
      <rPr>
        <sz val="10"/>
        <rFont val="Tahoma"/>
        <family val="2"/>
      </rPr>
      <t xml:space="preserve">
 01 00, // pairwise key cipher suite count
</t>
    </r>
    <r>
      <rPr>
        <sz val="10"/>
        <color indexed="10"/>
        <rFont val="Tahoma"/>
        <family val="2"/>
      </rPr>
      <t xml:space="preserve"> 00 00 00 00, // Use Group key as pairwise key cipher suite</t>
    </r>
    <r>
      <rPr>
        <sz val="10"/>
        <rFont val="Tahoma"/>
        <family val="2"/>
      </rPr>
      <t xml:space="preserve">
 01 00, // authentication count
 00 00 00 01 // 802.1X authentication
Contradiction between page 25, line 10-12 and page 25, line 8, 10:
</t>
    </r>
  </si>
  <si>
    <t>p 48, line 5: "· For a Supplicant which detects a MIC failure event due to a unicast or multicast frame" Supplicants don't detect MIC failures; STAs do</t>
  </si>
  <si>
    <t>Replace this text with "For a Supplicant which receives an MLME-MichealMICFailure.indication from its STA"</t>
  </si>
  <si>
    <t>8.3.2.3.2.2.</t>
  </si>
  <si>
    <t>p 48, line 7: "MIC failure report frame" seems like a proper name within the context of this draft</t>
  </si>
  <si>
    <t>Consider capitalizing as "MIC Failure Report Frame" throughout the document</t>
  </si>
  <si>
    <t>p 48, lines 6-13. Ok. Let's sort out the real responsibilities. This is ridiculous.</t>
  </si>
  <si>
    <t>Check if I have done enough</t>
  </si>
  <si>
    <t>6.1, used ess since use is most common in doc</t>
  </si>
  <si>
    <t>unprotected frames from STAs with no security assoication are sent to the uncontrolled port for 1X to deal with, so the SME can get to the frames anddecide what it wants to do with them, however, frames that are protected but with no TKs are dropped by teh MAC, so the SME doesn't get a chance to set up a security assoication</t>
  </si>
  <si>
    <t>6.1, it is the sme that makes the choice, the primitives for communication are already defined, so changed initiaing STA's SME</t>
  </si>
  <si>
    <t>6.1, The is the SME not the MAC that initiates and makes policy decisions, changed IEEE 802.1X to SME and STA to STA's SME</t>
  </si>
  <si>
    <t>6.1, it is the SME not 802.1X that does this check. It can use MLME primitives to get the beacon/probe response info</t>
  </si>
  <si>
    <t>6.1, RSNA Key Management</t>
  </si>
  <si>
    <t>G</t>
  </si>
  <si>
    <t>I</t>
  </si>
  <si>
    <t>I.4.1</t>
  </si>
  <si>
    <t>%</t>
  </si>
  <si>
    <t>Question where does the 4-way handshake state machines fit in figure 11, it has to be in the SME, doesn't fit int eh MAC, not part of 1X, only remaining place is sme</t>
  </si>
  <si>
    <t>the problem is that the SME needs to end the probe request but how does it know about the dropped frame?</t>
  </si>
  <si>
    <t>6.1, added a mlme indication that indicates a dropped protected frame, the sme can now choose to attempt to find out its security policy</t>
  </si>
  <si>
    <t>Reject, CCMP is mandatory for 11i</t>
  </si>
  <si>
    <t>6.1, didn't take your suggestion but tried to clarify when MPDU without MIC is used. When didn't explain both cases it generates comments</t>
  </si>
  <si>
    <t>6.1, didn't delete the first sentence but changed AP to authenticator in the suggested places</t>
  </si>
  <si>
    <t>6.1, deleted use of gtk authenticator</t>
  </si>
  <si>
    <t>6.1, since MLME-MichaelMICfailure.indications notifices the SME and the Authenticator is within the SME, the interface b etween them did not be specified</t>
  </si>
  <si>
    <t>6.1, changed text also to reflect 802.1X which has data frames going to both controlled/uncontrolled ports and the ports make the decision of what gets through</t>
  </si>
  <si>
    <t>Replace "IEEE 802.11 priority" with "IEEE 802 MSDU priority", or else make the dependence on TGe explicit</t>
  </si>
  <si>
    <t>p 55, line 3. Pro forma comment: reference to an internet draft</t>
  </si>
  <si>
    <t>Replace with reference to RFC 3610</t>
  </si>
  <si>
    <t>8.3.3.3.3</t>
  </si>
  <si>
    <t>p 57, line 23: The concatenation symbol in the parenthetical remarke should be quoted.</t>
  </si>
  <si>
    <t>Replace '||' with '"||"'</t>
  </si>
  <si>
    <t>8.4.1.1.</t>
  </si>
  <si>
    <t>p 60, lines 35-36 "The ID is a compact representation of the key and other bits of security association information to fit into a table index or a packet" I object to this characterization. It is a name for this information, to permit efficient location of the SA information</t>
  </si>
  <si>
    <t>Replace "representation" with "name"</t>
  </si>
  <si>
    <t>p 61, lines 3-4: This is the first mention of "EAP security association" and it is not define previously. It is not even clear whether such a thing exists. A security association, if it exists, is really an artifact of the concrete EAP method.</t>
  </si>
  <si>
    <t>Insert some sort of text as to what is attended "EAP security association" Unfortunately I can't make any intelligent suggestion here, because I can't comprehend the intent, but the comment is going to remain until something intelligent is inserted</t>
  </si>
  <si>
    <t>p 61, line 12. The rest of the document uses a courier font, not ilatics, to indicate a MIB variable</t>
  </si>
  <si>
    <t>undo the itallics and replace it with the courier font</t>
  </si>
  <si>
    <t>p 61, line 14. The PTK flag sounds like something from an implementation. It does not seem intrinsic to the model</t>
  </si>
  <si>
    <t>Either delete the PTK flag or else find and document some intrinsic use of it in the model</t>
  </si>
  <si>
    <t>p 61, line 20: "PTKSAs are cached for the life of the PMKSA" This is not true. The can be cached for a shorter period of time.</t>
  </si>
  <si>
    <t>Change this to "PTKSAs are cached for the life of the PMKSA, or until the IEEE 802.1X entity invalidates the PTKSA, e.g., because it invokes the MLME-Deauthenticate.request primitive"</t>
  </si>
  <si>
    <t>p 62, line 5: "ESS or in an IBSS".</t>
  </si>
  <si>
    <t>In the absence of the Tge draft, there is no way to determine the format of this field nor it's contents such as the QC-TID.  Since this is normative text, it implies that at minimum reference to the Tge draft must be included in Clause 2.</t>
  </si>
  <si>
    <t>Include Tge draft as normative reference in Clause 2. Clarify difference between Qos-TID, QC-TID and Priority.</t>
  </si>
  <si>
    <t>8.3.3.4</t>
  </si>
  <si>
    <t>Figure 28 speaks of priority which is not defined, nor does it distinguish it from QC, QC-TID and Qos-TID.</t>
  </si>
  <si>
    <t>Fix figures and terminology to be consistant.</t>
  </si>
  <si>
    <t>8.3.3.5.1</t>
  </si>
  <si>
    <t>Is QC-TID the same as priority?  In the absence of the Tge draft, there is no way to determine the existance or value for this field.</t>
  </si>
  <si>
    <t>Include Tge draft as normative reference and clarify terminology (use only a single construction and name) around the priority field.</t>
  </si>
  <si>
    <t>2 instances of typo "assoication" should be "association"</t>
  </si>
  <si>
    <t>first bullet of GTKSA description: "Direction vector"….what is it?  How is it used?</t>
  </si>
  <si>
    <t>"Finally, it is non-conformant with IEE 802.11 to hide the SSID".  What does this mean?  Does this imply that an AP may only support one SSID?  There is no mechanism defined today to advertise multiple SSIDs?</t>
  </si>
  <si>
    <t>Remove this sentence or clarify it's intent.</t>
  </si>
  <si>
    <t xml:space="preserve">Item #2 must state that multiple PMKSAs may be cached. </t>
  </si>
  <si>
    <t>Change the first 2 instances of PMK to PMKSA.</t>
  </si>
  <si>
    <t>"…a STA's Suppicant sets the IEEE 802.1X authSuccess and portValid variables to TRUE to request that its IEEE 802.1X implementation initiate the 4-way…."  at which point does the STA know to initiate this?  How does a STA determine whether to use PSK or 802.1X auth?  How does a STA determines that the newly encountered STA belongs to the IBSS?</t>
  </si>
  <si>
    <t>The IBSS behavior has to be clarified, it is still not clear how the triggers to initiate a security association work with a lacking of an association or explicit probe exchange.</t>
  </si>
  <si>
    <t>In an ESS, RSNA policy selection is achieved through association.  How does IBSS achieve this?  The first paragraph of this clause eludes to IBSS achieving this through probe requests; but the implication is that each STA must probe their peers to ensure successful negotiation of security policy.</t>
  </si>
  <si>
    <t>Please clarify.  The probe exchange is only a one-way determination of security policy, how do 2 STA's know that their RSNA capability is not the same?</t>
  </si>
  <si>
    <t>The 2nd paragraph implies that the 802.11 STAs invoke their 802.1X entities to engage in 4-way handshakes.  How is this achieved in such a way that roles of supplicant vs. authenticator are distinguished?  The semantics of the messages have surely deviated in the semantic interpretation of the RSN IE, so modifications must be made to enable IBSS to work.....so again, I do not accept how my request to simplify IBSS is rejected on the basis that by using these 2 4-way handshakes, no changes to the ESS protocol are required.</t>
  </si>
  <si>
    <t>The current specification for IBSS is not clear and overly complex.  Please consider simplifications.</t>
  </si>
  <si>
    <t>The first informative note does not make sense.  Why can't beacons advertise unicast ciphers?  What is the last sentence trying to convey?</t>
  </si>
  <si>
    <t>What are we trying to achieve with pre-authentication? Why must a new EtherType need to be defined? It is not up to Tgi to define this body of work.  An EtherType must be defined, TBD is not sufficient for ratification.  Further, the use of an ethertype is insufficient as the message may not be appropriately routed depending on the distribution service and policies.  This seems like a "hack" to work around 802.1X</t>
  </si>
  <si>
    <t>Until we better understand the Tgi goals that warrant the need for pre-authentication, I suggest it's removal and deferral to be addressed in a different PAR.</t>
  </si>
  <si>
    <t>Pre-authentication presumes that the security policy has already been established. However, Tgi has defined the policy establishment to occur at association time.  A strong motivation for having placed it at association was to enable both the AP and STA to agree on security policy.  Until this is done, determination of authentication method can not be established!</t>
  </si>
  <si>
    <t>Remove pre-authentication from Tgi draft until we better understand the repercussions and issues it is trying to address.</t>
  </si>
  <si>
    <t>"The authenticator's MAC address is the BSSID of the AP with which the Supplicant is pre-authenticating" is not necessarily true given the recent architectures that are being deployed by the "wireless routers" or "wireless switches" of Airespace and Trapeze.  The STA can not presume it has knowledge of the physical identity of the authenticator.</t>
  </si>
  <si>
    <t>What problem is this particular pre-authentication mechanism trying to solve?  In pg. 69 line 5 "If pre-authentication is not used, the STA must make a roaming decision prior to reassociation."  Regardless of pre-authentication, the STA nees to make roaming decisions.....even with pre-authentication, data transfer may halt depending on the time lapse of pre-authentication.</t>
  </si>
  <si>
    <t>There must be a way for the STA to distinguish when it desires to use an existing PMKSA or establish a fresh one.  It is insufficient to rely on the PMKSA and existance of the PMKID in the RSN IEs.  Especially as the AKM in the current draft does not distinguish this.  The PMK cache should only be used for reassociations and prohibited in associations.</t>
  </si>
  <si>
    <t>How does the STA's management entity trigger the MAC to issue open auth when it has not determined the peer's security policy?  How do responding STA's determine that they want to respond to the requestor?</t>
  </si>
  <si>
    <t xml:space="preserve">Y </t>
  </si>
  <si>
    <t xml:space="preserve">Regarding this text in the pseudocode: "Else we didn’t find a key but we are protected, so handle the default key case or discard. But 1st, the following covers the case of an AP in a BSS with encryption, that accepts non-protected STAs into the BSS and so must transmit broadcasts as plaintext", I wanted to point out that I think sending both encrypted and unencrypted traffic in the BSS raises a difficult point in the current 802.11 architecture. How is this configured? According to the standard, when dot11PrivacyInvoked (and dot11RSNAEnabled for that matter) is TRUE, the MAC shall encrypt everything (according to the definition of dot11PrivacyInvoked). Only on the *receiving* side, there is some flexibility for unencrypted traffic using dot11ExcludeUnencrypted, but there is currenly no way (using standard MIB attributes) to be able to *send* both encrypted and unencrypted traffic in the BSS. The pseudocode says the status of privacy in the BSS's capability is used to determine this, but how does this relate to dot11PrivacyInvoked? 
</t>
  </si>
  <si>
    <t>Just pointing out the issue. Probably need to discuss… I don't know how it would work. We could for example decide to set dot11PrivacyInvoked to FALSE to achieve this 'unencrypted multicast' scenario and use the SetProtection primitive for individual MAC addresses to enable encryption for pairwise traffic, while multicasts are sent unencrypted. Yet then the pseudocode needs to be rewritten, because all encryption now depends on dot11PrivacyInvoked and dot11RSNAEnabled being TRUE.</t>
  </si>
  <si>
    <t>Zwemmer-Arnoud</t>
  </si>
  <si>
    <t xml:space="preserve">Since the Pre-RSNA STA is probably not able to understand the RSN IE, "The Use Group Key cipher suite is intended for use only by Pre-RSNA STA's" is difficult to understand. </t>
  </si>
  <si>
    <t>Clarify the intention of the informative note..</t>
  </si>
  <si>
    <t>Takagi-Masahiro</t>
  </si>
  <si>
    <t>11.3</t>
  </si>
  <si>
    <t>Clause 8.2.2.1 says that open authentication is optional in IBSS. So, the state transition from state 1 to state 2 may not occur. The description of this clause seems contradictory.</t>
  </si>
  <si>
    <t>Add branch procedure which shall be chosen in IBSS without authentication case. Or mandate open authentication in RSN IBSS. The 1st one is probably better.</t>
  </si>
  <si>
    <t>10.3.12.1.4</t>
  </si>
  <si>
    <t>(MLME-DELETEKYES.request) Since aHaveGTK and aHavePTK has been deleted form the Per MSDU Rx pseudo-code, it seems to me that the value of aHaveGTK and aHavePTK does not have any effect in this draft.</t>
  </si>
  <si>
    <t>Remove the description about aHaveGTK and aHavePTK.</t>
  </si>
  <si>
    <t>(Authentication and Deauthentication) Since aHaveGTK and aHavePTK has been deleted form the Per MSDU Rx pseudo-code, it seems to me that the value of aHaveGTK and aHavePTK does not have any effect in this draft.</t>
  </si>
  <si>
    <t>Annex I</t>
  </si>
  <si>
    <t>Figures of Michael Countermeasure Logic does not reflect the changes from MLME-MichaelMICFailure to MLME-EAPOL.indication in clause 10.3.</t>
  </si>
  <si>
    <t>Annex D</t>
  </si>
  <si>
    <t>dot11RSNAConfigUniastCiphersTable and dot11RSNAConfigAuthenticationSuitesTable seems not have upper node in the MIB tree because ieee802dot11RSN (ieee802dot11i) has been removed.</t>
  </si>
  <si>
    <t>Correct.</t>
  </si>
  <si>
    <t>"the pairwise cipher suite selector is not included in Beacons". This means that RSN IE cannot contain Authentication and Key Management Suite and so on, because the RSN IE  parser cannot parse them. It is enough to ignore the pairwise cipher suite selector.</t>
  </si>
  <si>
    <t>3, 4</t>
  </si>
  <si>
    <t>no</t>
  </si>
  <si>
    <t>The abbreviation "SA" is already used in IEEE 802.11-1999 to mean "source address".</t>
  </si>
  <si>
    <t>Use another expression.</t>
  </si>
  <si>
    <t>Inoue-Yasuhiko</t>
  </si>
  <si>
    <t>p.11, line 12 (at the end of the sentence): . MIB</t>
  </si>
  <si>
    <t>delete the word "MIB"</t>
  </si>
  <si>
    <t>p. 2, Lines 11-2. This one ought to be easy to resolve: the draft still references the Internet draft for CCM, not the RFC</t>
  </si>
  <si>
    <t>Replace this with a reference to RFC 3610</t>
  </si>
  <si>
    <t>walker-jesse</t>
  </si>
  <si>
    <t>Unfortunately, this is much, much harder harder. On LB 60 I inserted a pro forma comment that the draft included a reference to another draft, in violation of the rules. The LB 60 comment resolution took the ostrich approach and simply removed the reference to 802.1aa from the list of normative references. I do not accept this resolution, and indeed, that resolution leads to this comment which is very decidely NOT pro forma. We require 802.1aa in the list of normative references. The reason is that clause 8.5 of 802.11i has a normative dependency on 802.1aa. Ostrich-like behavior will not resolve my comment.</t>
  </si>
  <si>
    <t xml:space="preserve"> The only options I can see are (a) put the citation back into the list of normative references, and we are then stuck until 802.1aa completes, (b) ripping out all the key management from clause 8.5, or (c) adding all of 802.1aa to the 802.11i draft. I do not believe (b) or (c) are viable. I am willing to entertain other resolutions, but I can't think of what they are, and any resolution acceptable to me must address the real problem, not try to window dress it.</t>
  </si>
  <si>
    <t>5.2.2.2</t>
  </si>
  <si>
    <t>p 8, Line 1. Where do we define "Enhanced authentication mechanisms for APs"?</t>
  </si>
  <si>
    <t>Delete the words "for both APs and"</t>
  </si>
  <si>
    <t>p 8, Line 5 reads "An RSNA comprises several components in the IEEE 802.11 architecture." and then goes on to describe things that are clearly not part of the "IEEE 802.11 architecture."</t>
  </si>
  <si>
    <t>How about replacing this sentence with "An RSAN relies on several components external to the IEEE 802.11 architecture."?</t>
  </si>
  <si>
    <t>p 8, Line 7. The first half of the sentence "They reside above the IEEE 802.11 MAC layer" is inconsistent with the second half of the sentence ", and all data traffic that flows through the RSNA MAC also passes through the IEEE 802.1X Port." The problem is that data passing through the DS never exits the top of the MAC.</t>
  </si>
  <si>
    <t>2nd paragraph eludes to authentication, what type of authentication? 802.1X, PSK or 802.11 auth?  How can clause 8.4.10.1 be relevant when it refers to STAs and Aps?  Or is the intent better clarified when referring to supplicants and authenticators?</t>
  </si>
  <si>
    <t>Last paragraph of this clause should be clarified to state that the PMKSA, PTKSA and GTKSA for that STA must be removed from all STAs that were associated with the removed STA.</t>
  </si>
  <si>
    <t>Change first sentence to: "If one STA has effectively lost connectivity with a STA, both STAs must remove the PMKSA, PTKSA and GTKSA's corresponding to their link."</t>
  </si>
  <si>
    <t>The semantic differences between how RSN IEs are interepreted in IBSS vs. ESS imply a change in state machines as well.  What happens if the authenticator rejects the list of cipher suites provided by the supplicant?  But the reverse direction succeeds?</t>
  </si>
  <si>
    <t>The IBSS behavior has to be clarified, this is a deviation from the security policy and security association establishment of ESS.  It is also not clear how this policy is defined in the 4-way handshake and what the error conditions are handled.  Please clarify.  Why are only the AKM and multicast ciphers matched from beacons but unicast not?</t>
  </si>
  <si>
    <t>The reuse of the PMK for deriving its KEYID may be unsafe.  In particular, if it is misused for naming the PSK.  It would be preferable if nonces and an unkeyed hash function were used.  Tgi is already relying on the MS-MPPE extension to obtain the PMK, so there is no reason why using the other keying material presents a hardship.</t>
  </si>
  <si>
    <t>Alternatives are presented in document 03/657, please consider them as better means of PMKID than what is specified in the draft.</t>
  </si>
  <si>
    <t>What is the purpose of the STAKey?  Is it to establish IBSS GTK, PTK or to establish DLP keys?  This Is not clear.  So, I am not sure why the STAKey must be set to 0 when the KeyType is set to PTK.</t>
  </si>
  <si>
    <t>The Install flag states that its value shall be 1 when the STAKey bit is 0.  Why?  How does the STAKey interdepend with the Install and KeyType bits?</t>
  </si>
  <si>
    <t>The STAKey description is muddled.  The intent seems that this bit is to detail that the key or message is in reference to establishing a STA to STA security association (PMKSA? PTKSA?) but this is not clear from the description.  But given the description, it is not apparent how STA to STA communications can enable both unicast and multicast communications given that KeyType must always be set to 0?</t>
  </si>
  <si>
    <t>Please clarify how STA to STA security associations are established.  No where in the draft is this clearly defined.  These two bits are trying to establish some portion of the STA to STA SA but is not apparent what or how it achieves this.  Please clarify.</t>
  </si>
  <si>
    <t>There should be a blank line between STAKey bit and Encrypted Key Data description.</t>
  </si>
  <si>
    <t>Since the key data field can contain several elements such as RSNIEs and keys which can be of variable length, there needs to be a better description of how these elements are extracted from the KeyData field.  Based on the description provided, only one of the key data encapsulations can be included in the key data field, which violates the intent.  I do believe that, for instance in message 3 of the 4-way handshake there will be at least the RSNIE and a key.</t>
  </si>
  <si>
    <t xml:space="preserve">The description of key data should be modified to allow for multiple elements (e.g. RSNIE, PMKIDs, GTKs, etc) to be included in the Key Data field.  The types listed in Table 7 are not sufficient. </t>
  </si>
  <si>
    <t>The key data encapsulation format implies that only if the key data includes a key, shall the key be encapsulated.  This seems rather complex.  If multiple elements are to be included in the key data, and there is not ordering enforced on the fields, a simpler encapsulation is to encrypt the entire data field.</t>
  </si>
  <si>
    <t>The 4-way handshake description applies to ESS only as it explicit defines the semantics for the ESS handshake.  Similar descriptions need to be made for IBSS.</t>
  </si>
  <si>
    <t>This section should be informative, not normative.</t>
  </si>
  <si>
    <t>How do the STA to STA establish their PMKSA/PTKSA/GTKSA?  The security association and policy initialization for a STA to STA link is not defined anywhere in this draft.</t>
  </si>
  <si>
    <t>Please clarify the security association flow (initialization to termination of the SA) for STA to STA links.  It is not apparent from what is described in this Tgi draft that this can be made to work, nor does it ensure secure communications as there is no liveness nor freshness proof between the STAs.  It is not sufficient to rely on the AP.</t>
  </si>
  <si>
    <t>There is insufficient text in the draft to fully specify how IBSS will work.  It eludes to the use of 802.1X authentication and PSK; it eludes the use of 2 modified 4-way handshakes.  However, the descriptions are not complete as there are implications and modifications that affect the 802.1X key state machine.  Further, there is no text to describe how security associations are established  between STAs as triggers can literally be anything (e.g. data frames, probes) but associations or authentications.</t>
  </si>
  <si>
    <t>Construct a simpler mechanism for establishing IBSS.</t>
  </si>
  <si>
    <t>STA to STA security associations established via an AP poses different threat models to that of direct STA to STA (e.g. IBSS).  The draft has now confused the two where in some places it attempts to use similar constructs (as noted in clause 8.5.2), but then treat them differently (as noted in clause 8.5.2.1).  However, neither construction of securing STA to STA links are well explained.</t>
  </si>
  <si>
    <t>Clarifications on the distinctions and the actual management from both models need to be provided.</t>
  </si>
  <si>
    <t>Delete step 5.  In step 4 replace "encapsulation of" with "generation of the ICV for, and encryption of, "</t>
  </si>
  <si>
    <t>8.4.4</t>
  </si>
  <si>
    <t>MAC addresses are defined as bit streams, and there is no standard mapping to numeric values.  The term "higher MAC address" is hence meaningless.</t>
  </si>
  <si>
    <t>There is a definition later on in the document (8.5.1) but this is too late.  It should be moved to the conventions section (7.1.1).</t>
  </si>
  <si>
    <t>The method of comparing MAC addresses does not indicate which bit order within a byte should be used.  This matters because the definition of a MAC address is actually a bit stream, not a sequence of bytes (which is why Token Ring and Ethernet display the same physical MAC address in different ways).</t>
  </si>
  <si>
    <t>Delete this description, and add the following to the paragraph in 7.1.1 describing MAC addresses.  "Where comparison of MAC addresses is required, each MAC address is treated as a 48 bit unsigned field using the conventions described above."</t>
  </si>
  <si>
    <t>Now that the description of MAC address comparison is a little clearer, I've realised that a big-endian representation is being used.  As the convention in 802.11 is to use little endian, big endian should be avoided unless there is a very strong reason to use it.  I can't see such a reason in this case, and it just seems to be making life difficult for ourselves.</t>
  </si>
  <si>
    <t>Switch to a little endian form.  (My suggested resolution to my previous comment assumes this.)</t>
  </si>
  <si>
    <t>8.4.4.1</t>
  </si>
  <si>
    <t>p 70, lines 30-31: "When the IEEE 802.1X authentication completes, the STA’s IEEE 802.1X Supplicant and the IEEE 802.1X AS will share a secret, called a Pairwise Master Key (PMK)."</t>
  </si>
  <si>
    <t>Consider inserting the words "this specification assumes that" after the comma but before "the STA's IEEE 802.1X…"</t>
  </si>
  <si>
    <t>p 71, line 8: "IEEE 802.11 key state machine…" Elsewhere 802.11 indicates that the MLME utilizes the MLME primitives, and that the 802.11 state machines are part of the Supplicant?</t>
  </si>
  <si>
    <t>Says that "Use Group Key" is intended for use by pre-RSNA devices, but such a device is by definition incapable of sending an RSN IE, so could never use this value.</t>
  </si>
  <si>
    <t>Change to "The “Use Group Key cipher suite” (selector 00:00:00:0) is intended for use only by STAs that have been upgraded to support RSNA.  New equipment should not be designed with this limitation."</t>
  </si>
  <si>
    <t>It seems strange to use the term "802.1X Key management" when it isn't defined in 802.1X, but in this document.</t>
  </si>
  <si>
    <t>Replace "802.1X Key Management" with "Key Management".  "EAPoL based Key Management" is an alternative.</t>
  </si>
  <si>
    <t>8.1.2</t>
  </si>
  <si>
    <t>CCMP is not a mandatory algorithm for RSNA, as a device may just implement TKIP.  There is an informative note elsewhere that says that CCMP should be supported in new devices, but I think that is as far as you can go from a practical perspective.</t>
  </si>
  <si>
    <t>Remove the bits about CCMP support from this section.</t>
  </si>
  <si>
    <t>Trying to document the behaviour of devices that don't comply with this standard is a potentially infinite task, and just adds confusion.  Description of how WPA works should be in the WPA document, not here.</t>
  </si>
  <si>
    <t>Remove the informative note referring to WPA, and remove it from the definitions.</t>
  </si>
  <si>
    <t>8.1.3</t>
  </si>
  <si>
    <t>This section repeats information given in section 11.4.</t>
  </si>
  <si>
    <t>Remove the description of how MAC authentications and associations get set-up, and limit discussion to setting up the RSNA.</t>
  </si>
  <si>
    <t>"use counter values from the same 16-bit counter space" is a little confusing (to me at least…).</t>
  </si>
  <si>
    <t>How about "have the same value of Extended IV (see 8.3.2.2 TKIP MPDU formats)"</t>
  </si>
  <si>
    <t>"of either the plaintext MPDU or the plaintext MPDU and the MIC" implies that the MIC is not part of the MPDU, which is inconsistent with earlier paragraphs.</t>
  </si>
  <si>
    <t>Replace with "of the MPDU."</t>
  </si>
  <si>
    <t>The new step 5 sits rather strangely after encryption.  And as step 4 performs "encapsulation" isn't this already covered?  Also it's WEP that generates the ICV, not TKIP.</t>
  </si>
  <si>
    <t>Define the mechanism used to trigger a 4-Way Handshake. The specification is not complete without this information</t>
  </si>
  <si>
    <t>8.4.10</t>
  </si>
  <si>
    <t>p 71, line 42. Now that we have more specific terminology, our past sins of commission are more evident. "RSNA termination" ought to be PTKSA termination" There is a larger problem than this, however. The MLME primitive only acts on the MAC, so only deletes the TK. The MLME also has to take positive steps to delete the PTKSA from the 802.1X entity. There are two cases, depending on which model we adopt. If the portions of "802.1X" defined by 802.11i are part of the MLME, then this is relatively easy to specify. If the portions of "802.1X" defined by 802.11i are really part of 802.1X, then we need to define interfaces to effect the necessary communication, and probably the right thing to do is to get 802.1aa REV to incporporate our text into theirs.</t>
  </si>
  <si>
    <t>p 71, line 44: "the non-AP STA shall delete" This is ridiculous. The STA responds to DeleteKeys or Deauthenticate or whatever by deleting all the appropriate keys. It is the MLME that decides to call one of these things, so we should be specifying the behavior required of it.</t>
  </si>
  <si>
    <t>p 71, line 44 has the same sort of nonsense for the AP. We cannot get away with using technical terms colloquially</t>
  </si>
  <si>
    <t>p 71, line 45 continues the nonsense to STAs in an IBSS. Can't we agree on a model that is consistent with the terminology and stick with it?</t>
  </si>
  <si>
    <t>p 72, line 1. What is "the state derived from the deleted keys"?</t>
  </si>
  <si>
    <t>I think this means that the PTKSA gets deleted. That, of course, takes place in the MLME or in the 802.1X entity.</t>
  </si>
  <si>
    <t>p 72, lines 6-12. This model is inconsistent with the IBSS behavior of initiating the 4-Way Handshake or 802.1X Authentication on reception of a protected data frame for which one does not have the key. It is consistent with the model that I have been espousing.</t>
  </si>
  <si>
    <t>It is not apparent what issues pre-authentication is trying to solve.  There is a new study group initiated to address mobility where the notion of pre-authentication may be more relevant.  The current description of using a current association to pre-authenticate an STA is incomplete, out of TGi's scope and infeasible as it is not clear that a "new" ethertype will be properly forwarded to the new AP.</t>
  </si>
  <si>
    <t>improper std reference</t>
  </si>
  <si>
    <t>10/28   to IEEE 802.11</t>
  </si>
  <si>
    <t>Kuwahara-Denis</t>
  </si>
  <si>
    <t>15/12   to IEEE 802.1X</t>
  </si>
  <si>
    <t>33/30   to IEEE 802.1X</t>
  </si>
  <si>
    <t>49/2     to IEEE 802.11</t>
  </si>
  <si>
    <t>76/10   to IEEE 802.11</t>
  </si>
  <si>
    <t>79/2     to IEEE 802.1X</t>
  </si>
  <si>
    <t>81/27   to IEEE 802.11</t>
  </si>
  <si>
    <t>101/3   to IEEE 802.1X</t>
  </si>
  <si>
    <t>8.5.4.4</t>
  </si>
  <si>
    <t>108/17 to IEEE 802.11</t>
  </si>
  <si>
    <t>115/29 to IEEE 802.1X</t>
  </si>
  <si>
    <t>8.6</t>
  </si>
  <si>
    <t>118/25 to IEEE 802.11</t>
  </si>
  <si>
    <t>121/2   to IEEE 802.11</t>
  </si>
  <si>
    <t>10.3.16.1.4</t>
  </si>
  <si>
    <t>133/15 to IEEE 802.11</t>
  </si>
  <si>
    <t>134/4   to IEEE 802.11 (add space)</t>
  </si>
  <si>
    <t>135/2   to IEEE 802.1X</t>
  </si>
  <si>
    <t>142/19  to IEEE 802.11</t>
  </si>
  <si>
    <t>144/23  to IEEE 802.11</t>
  </si>
  <si>
    <t>147/26  to IEEE 802.1X</t>
  </si>
  <si>
    <t>154/6    to IEEE 802.11</t>
  </si>
  <si>
    <t>159/67  to IEEE 802.11</t>
  </si>
  <si>
    <t>163/27  to IEEE 802.11</t>
  </si>
  <si>
    <t>179/28  to IEEE 802.11</t>
  </si>
  <si>
    <r>
      <t xml:space="preserve">The text in this section states that "The unicast key used between any two STAs shall be the pairwise key from the 4-Way Handshake initiated by the STA with the </t>
    </r>
    <r>
      <rPr>
        <b/>
        <sz val="10"/>
        <rFont val="Tahoma"/>
        <family val="2"/>
      </rPr>
      <t>lowest</t>
    </r>
    <r>
      <rPr>
        <sz val="10"/>
        <rFont val="Tahoma"/>
        <family val="2"/>
      </rPr>
      <t xml:space="preserve"> MAC address", yet clause 5.9.3.2 indicates that it the keys should be selected based on the STA with the </t>
    </r>
    <r>
      <rPr>
        <b/>
        <sz val="10"/>
        <rFont val="Tahoma"/>
        <family val="2"/>
      </rPr>
      <t>highest</t>
    </r>
    <r>
      <rPr>
        <sz val="10"/>
        <rFont val="Tahoma"/>
        <family val="2"/>
      </rPr>
      <t xml:space="preserve"> MAC address.  This appears to have been recently changed and is inconsistent in definition.</t>
    </r>
  </si>
  <si>
    <t>Pick either "highest" or "lowest" and fix the text accordingly.</t>
  </si>
  <si>
    <t>Amann-Keith</t>
  </si>
  <si>
    <t>The last paragraph has become very waffley.  It's not the AP that disassociates the STA in this case, it's the authenticator.</t>
  </si>
  <si>
    <t>Delete the parts of the paragraph before  "..initiate the disassociation of the STA if message 2.." and replace with "The authenticator shall".</t>
  </si>
  <si>
    <t>8.4.9</t>
  </si>
  <si>
    <t>This  section says use the key from the handshake initiated by the lower MAC address.  8.4.4 says to use the cipher suite included in message 3 sent by the higher MAC address.  This sounds like one thing comes from one handshake, and the other from the other, which is a bit strange.</t>
  </si>
  <si>
    <t>Either make them come from the same handshake, or if they already do that, make the explanation a little clearer!</t>
  </si>
  <si>
    <t>The STA is required to check the group and key management selectors.  However, there is no requirement to do anything based on the results of the check, so it's a pointless requirement.  Also, the RSN IE may not be present in all beacons in a TSN.</t>
  </si>
  <si>
    <t>Just delete this requirement.  The IBSS won't work, but all the alternatives are simply don't work in a more controlled way.</t>
  </si>
  <si>
    <t>10.3.12</t>
  </si>
  <si>
    <t>DELETEKEYS deletes the keys, but doesn't change the MAC authentication or association state.  The primitives that do change those states also delete the keys, so DELETEKEYS is useless unless you ever want to delete the keys without changing the state.  Having looked through the spec, I can't find any examples where this is required - all the calls to DELETEKEYS that I can see are actually in error because they really do want to change the state as well.</t>
  </si>
  <si>
    <t>Remove DELETEKEYS, and replace all invocations with DEAUTHENTICATE or DISASSOCIATE as appropriate.  (If you don't accept this change, expect to have to deal with a whole raft of sponsor ballot comments indicating how every individual use of DELETEKEYS in the spec is in error!)</t>
  </si>
  <si>
    <t>8.4.10.1</t>
  </si>
  <si>
    <r>
      <t xml:space="preserve">The text states "Pre-authentication uses the IEEE 802.1X protocol and state machines with EtherType </t>
    </r>
    <r>
      <rPr>
        <b/>
        <sz val="10"/>
        <rFont val="Tahoma"/>
        <family val="2"/>
      </rPr>
      <t>TBD</t>
    </r>
    <r>
      <rPr>
        <sz val="10"/>
        <rFont val="Tahoma"/>
        <family val="2"/>
      </rPr>
      <t>…".  This appears to be an unresolved definition that would prevent anyone from correctly implementing this standard.</t>
    </r>
  </si>
  <si>
    <t>Resolve the "TBD" and replace the "TBD" in the text with the resolved value.</t>
  </si>
  <si>
    <t>The text states "If the AP later deletes this message prior to its transmission, or is unable to transmit the message for a period of time greater than that reasonably required to accommodate typical signal fading, multipath or other transient signal interference, the AP should disassociate the STA".  The definition of the period of time here is too subjective.</t>
  </si>
  <si>
    <t>Replace the text "that resonably required to accommodate typical signal fading, multipath or other transient signal interference" with "dot11RSNAGroupKeyHandshakeTimeout", create a MIB variable in annex C called "dot11RSNAGroupKeyHandshakeTimeout", and set the default value of this MIB variable to 100 milliseconds.</t>
  </si>
  <si>
    <t>(From LB #60) The task group does not appear to have met the requirements of a recirculation ballot as there appear to have been several comments from LB #57 that were never addressed.</t>
  </si>
  <si>
    <t>The task group responded with the following: "03/463r6 shows 100% of comments are either addressed or rejected".  According to the 802.11 website letter ballot section, document 11-03-452r6 was the posted/official letter ballot comment resolutions for LB #57.  This document indicates that several comments were never addressed, or that there resolution had been deferred, a submission was being created, etc.  In many of these instances it is not clear that the comments were ever resolved.  A couple of examples here include comments #459, #635, #822, and #994 among others.  As a result of this discrepency I recommend that the task group reissue this draft as a full 30 day letter ballot, with a complete set of resolutions to all comments generated for letter ballots #57 and #60.</t>
  </si>
  <si>
    <t>Annex A</t>
  </si>
  <si>
    <t>The first sentence says that filtering is only required in a TSN, but surely this is untrue???</t>
  </si>
  <si>
    <t>Delete this sentence?</t>
  </si>
  <si>
    <t>The second and third bullets are a bit confused as they don't take into account the direction parameter of SETPROTECTION.  Also filtering is different depending on whether the destination is in the DS or not.</t>
  </si>
  <si>
    <t>Rewrite these two points.</t>
  </si>
  <si>
    <t>This clause casts the replay counters in terms of association, but never specifies how to use this field in an association-less IBSS</t>
  </si>
  <si>
    <t>It seems like the right thing to do is change "association" to "PTK security association." And it would probably be wise to add an informative note saying that multiple replay counters only make sense for unicast messages.</t>
  </si>
  <si>
    <t>Page 30, lines 4 and 16. My comments on this text in prior letter ballots were not dealt with in a manner acceptable to me. This says that a STA in an IBSS may identify another STA in the IBSS from its data frames. I have argued before this does not make sense. If the data frames are 802.1X, then yes. If the data frames are unencrypted 802.11, then they are being received on the uncontrolled port, and so must be discarded by 802.1X; I think this is all that should happen in this case, because other BSS members are not going to send unencrypted data frames. And if the frames are encrypted, then the MAC will discard them; in this case I believe the MAC may send a Probe Request, but there is no reason to believe that the peer implements the IBSS security policy without seeing the RSN IE of the peer</t>
  </si>
  <si>
    <t>Change "functionality" to "security".</t>
  </si>
  <si>
    <t>The final sentence uses square brackets instead of parentheses</t>
  </si>
  <si>
    <t>Change square brackets to parentheses.</t>
  </si>
  <si>
    <t>5.8</t>
  </si>
  <si>
    <t>Figure 11 should show the 802.1X Uncontrolled Port, and the interface between the uncontrolled port and the 802.1X Authenticator/Supplicant.</t>
  </si>
  <si>
    <t>Add uncontrolled port to figure, and show interface to Auth/supp.</t>
  </si>
  <si>
    <t>The state of the ports in Figure 1 implies that the uncontrolled ports may sometimes be blocked, or that they may sometime be open for something other than EAPOL messages.</t>
  </si>
  <si>
    <t>Change the text to "IEEE 802.1X Controlled Ports Blocked."</t>
  </si>
  <si>
    <t>The port state in figure 2 should match figure 1</t>
  </si>
  <si>
    <t>The text for the port state in figure 3 is truncated.</t>
  </si>
  <si>
    <t>Change the text to "IEEE 802.1X Controlled Ports Unblocked."</t>
  </si>
  <si>
    <t>Incomplete fix for (accepted) comment #715 from LB60.</t>
  </si>
  <si>
    <t>In the phrase "Open System Authentication, may be used", remove the comma.</t>
  </si>
  <si>
    <t>Typo in the editing instructions.</t>
  </si>
  <si>
    <t>Change "adter" to "after".</t>
  </si>
  <si>
    <t>In the second paragraph, the sentence listing the optional fields clearly shows that it slowly included more elements over the past two years, and should either be cleaned up or deleted.</t>
  </si>
  <si>
    <t>1. Delete the sentence "The Group Key … are optional" or 2. Change the sentence to "All fields after the Version field are optional."</t>
  </si>
  <si>
    <t>Page 25, lines 14-15 indicate that WEP-40 and WEP-104 are valid pairwise ciphers, which contradicts table 2 and other parts of the text.</t>
  </si>
  <si>
    <t>Delete the sentenct "use of CCMP as … shall not be supported" and, at line 29 change "under which each may be used" to "under which each shall be used" (making table 2 normative).</t>
  </si>
  <si>
    <t>Inconsistent use of "Authentication and Key Management", "Authenticated Key Management" and "Authenticated Key" to indicate the same thing.</t>
  </si>
  <si>
    <t>Change all instances to "Authentication and Key Management" or "AKM"</t>
  </si>
  <si>
    <t>Item 7 appears to indicate that the AS is part of the STA.</t>
  </si>
  <si>
    <t>Change the first sentence from "The STA's Supplicant and AS generate" to "The STA's Supplicant and the AS generate".</t>
  </si>
  <si>
    <t>The description of redirection attacks indicates the wrong address fields.</t>
  </si>
  <si>
    <t>Change "DA or SA" to "DA or RA".</t>
  </si>
  <si>
    <t>Lines 18 and 19 on page 44 ("shall discard the MSDU and invoke counter-measures") conflict with line 20 on page 45 ("discards the MSDU, increments a counter, and may invoke counter-measures").</t>
  </si>
  <si>
    <t>Remove "may" from line 20 page 45.  The addition of "may" appears to have been done in response to comment #458 on LB60, but the comment should have been rejected.  Clause 8.3.2.3.2 TKIP Counter-measures already deals with the distinction of first vs. second MIC failure withing 60 seconds.  The "may" that was added effectively makes all of clause 8.3.2.3.2 optional.</t>
  </si>
  <si>
    <t>Inconsistent naming of failure report.</t>
  </si>
  <si>
    <t>In line 22 on page 47, change "MIC falure report" to "Michael failure report".</t>
  </si>
  <si>
    <t>8.3.2.3.1</t>
  </si>
  <si>
    <t>When in countermeasures, the AP should disallow new associations using WEP or no encryption.</t>
  </si>
  <si>
    <t>In line 2 on page 48, change "it shall disallow new associations using TKIP" to "it shall disallow new associations using TKIP, WEP, or no encryption". If the configuration of the AP was pairwise={CCMP,TKIP} and group=TKIP, clearly the AP should not switch to pairwise=CCMP and group=WEP and allow new associations during countermeasures.  But if the configuration started as pairwise={CCMP,TKIP} and group=WEP, should the AP continue to allow pairwise=CCMP and group=WEP (my suggested change says "no")?</t>
  </si>
  <si>
    <t>Change the end of the first paragraph on page 48 from "revoking its PTK and deauthenticate" to "revoking its PTK and deauthenticating".</t>
  </si>
  <si>
    <t>In Item 4, change "new RSNs using TKIP" to "new RSNAs using TKIP, WEP, or no encryption".  Also change lines 29-30 on page 48 to match.</t>
  </si>
  <si>
    <t>In item 4, the deauthentication requirement is the same for infrastructure or IBSS.</t>
  </si>
  <si>
    <t>Change the first two sentences to "shall deauthenticate all STAs for which it has a valid RSNA, and then shall destroy all RSNAs".</t>
  </si>
  <si>
    <t>When in countermeasures, the STA should disallow new associations using WEP or no encryption to prevent downselect attacks.</t>
  </si>
  <si>
    <t>Change the second sentence in item 5 to "establishing a TKIP, WEP, or unencrypted association with any AP."</t>
  </si>
  <si>
    <t>In item 5, all replay counters for a key need to be reset when they key is reset.</t>
  </si>
  <si>
    <t>Change "initializes the replay counter" to "initializes all the replay counters in the set"</t>
  </si>
  <si>
    <t>Inconsistent change of "traffic class" to "priority" in item 7.</t>
  </si>
  <si>
    <t>Change all instances of "traffic class" to "priority" or delete "traffic class" as appropriate.</t>
  </si>
  <si>
    <t>The second sentence of the QC bullet is unnecessary.</t>
  </si>
  <si>
    <t>Delete the sentence "Construction of the AAD …8.3.3.3.2".</t>
  </si>
  <si>
    <t>The second paragraph states "A security association … must be synchronized".  Synchronized to what?</t>
  </si>
  <si>
    <t>Please clarify.</t>
  </si>
  <si>
    <t>The second informative note states "The STA typically …".  Should this be the non-AP STA?  What about for IBSS?</t>
  </si>
  <si>
    <t>Please clarify.  Maybe it should be "The supplicant typically …"</t>
  </si>
  <si>
    <t>If the Encrypted Key Data flag is not set, but key material is included in the EAPOL message (the message contains Key Data Encapsulation elements with DataType 1 or 2), the STA should discard the frame (and maybe deauthenticate?).</t>
  </si>
  <si>
    <t>Add this requirement to the Encrypted Key Data definition on page 83.</t>
  </si>
  <si>
    <t>If the STA has the appropriate keys (KEK and KCK), it should accept EAPOL frames with Encrypted Key Data flag set even if no key data is contained in the frame.</t>
  </si>
  <si>
    <t>In figure 34, the KeyID field should be defined as 2 bits in the first octet, and the remaining 6 bits of the octet should be reserved.</t>
  </si>
  <si>
    <t>Update figure.</t>
  </si>
  <si>
    <t>8.5.3.4</t>
  </si>
  <si>
    <t>The "Key Data" field should be empty, not the value "0".</t>
  </si>
  <si>
    <t>Change "Key Data = 0" to "key Data = none required".</t>
  </si>
  <si>
    <t>Drop the "data frames" from the list of IBSS triggers, or else add a detailed analysis of the behavior in each case. I think the cases are: (a) 802.1X messages: handled by the 802.1X entity, and the 802.1X entity will respond according to the protocol; (b) unencrypted data messages: routed to the uncontrolled port and silently discarded by 802.1X, and no 802.1X message flow is initiated; (c) encrypted frames: dropped by 802.11, because 802.11 doesn't know how to decrypt the packet. In the latter case the MAC MAY send a Probe Response, in an effort to learn whether the encrypted datagram source has a policy that matches its own. This is a MAY, because the STA may have already determined that the policy of the datagram source is incompatible with its own.</t>
  </si>
  <si>
    <t>p 30, lines 28-30 reads: "The set up time of a security association from the time the security association is initiated until MLME-SetKeys.Request has been invoked for the PTK and the GTK must be less than the MIB variable dot11RSNAConfigSALifetime" is not an English sentence and I can't determine its meaning</t>
  </si>
  <si>
    <t>Since this is normative, its meaning must be clear.</t>
  </si>
  <si>
    <t>p 38, Line 13: "A design aim for TKIP was to design an algorithm within the capabilities of most devices only supporting WEP" is pretty awkward.</t>
  </si>
  <si>
    <t>Reword as "A design aim for TKIP was an algorithm within the capabilities of most devices supporting only WEP"</t>
  </si>
  <si>
    <t>8.3.2.1</t>
  </si>
  <si>
    <t>p 39, Line 32: "3. TKIP uses a packet TKIP sequence counter, or TSC.."</t>
  </si>
  <si>
    <t>Consider changing "packet TKIP sequence counter" to "per-MPDU TKIP Sequence Counter". Changing "packet" to "per-MPDU" removes ambiguity, and capitalizing S and C make a proper noun.</t>
  </si>
  <si>
    <t>8.3.2.1.2</t>
  </si>
  <si>
    <t>p 41, Line 7: "5. If the received and the locally computed MIC are identical"</t>
  </si>
  <si>
    <t>Consider adding the word "values" after "MIC"</t>
  </si>
  <si>
    <t>p 41, Line 8: "If the two differ in any bit position"</t>
  </si>
  <si>
    <t>Consider striking "in any bit position"</t>
  </si>
  <si>
    <t>8.3.2.2</t>
  </si>
  <si>
    <t>p 42, Line 7: "Informational Note" Elsewhere in the document these are called "Informative Note"</t>
  </si>
  <si>
    <t>Consider bringing this into conformance with the remainder of the document</t>
  </si>
  <si>
    <t>p 42, Line 22-23: "The effect of this construction is that the TSC is encoded in each TKIP MPDU as a little-Endian integer with TSC0 and TSC1 swapped in each TKIP MPDU." So the TSC is NOT encoded as a little-Endian integer!</t>
  </si>
  <si>
    <t>Consider adding ", but" after "little-Endian integer" or else rewrite the sentence to remove the "little-Endian" reference.</t>
  </si>
  <si>
    <t>8.3.2.3.1.1</t>
  </si>
  <si>
    <t>p 43, Line 4: The IEEE Style Guide does not allow level 6 headers. We need a different way to represent this subclause.</t>
  </si>
  <si>
    <t>Remove the subclause numbering?</t>
  </si>
  <si>
    <t>p 43, Line 8: "truncation and concatenation"</t>
  </si>
  <si>
    <t>For completeness, this should read "truncation, concatenation, and splicing"</t>
  </si>
  <si>
    <t>p 43, Line 11: Typo: "DA or SA"</t>
  </si>
  <si>
    <t>"SA" should be "RA". One can't redirect a packet by changing its SA.</t>
  </si>
  <si>
    <t>p 43, Lines 18 and 21. Both include the same reference to Figure 16.</t>
  </si>
  <si>
    <t>Remove one of these references</t>
  </si>
  <si>
    <t>p 44, Line 1 "the priority". It is not clear  what quentity this actually represents.</t>
  </si>
  <si>
    <t>Consider replacing this with "the priority from the MA-UNITDATA.request primitive"</t>
  </si>
  <si>
    <t>p 44, Figure 17. The figures in the 802.11 Standard consistently insert the byte numbering above the packet, not below.</t>
  </si>
  <si>
    <t>Consider making this change</t>
  </si>
  <si>
    <t>p 46, Lines 33-35: "then a STA shall deauthenticate (as defined in clause 11.3.3) itself (if a Supplicant) or deauthenticate all the associated STAs (if an Authenticator)" This is again confusing, since STA, Supplicant, and Authenticator all have well-define technical meanings that this usage violates.</t>
  </si>
  <si>
    <t>Consider rewording this to something like "then a STA whose 802.1X entity has acted in the Supplicant role shall deauthenticate (as defined in clause 11.3.3) itself, or shall deauthenticate all the associated STAs if its 802.1X entity has acted in the Authenticator role.</t>
  </si>
  <si>
    <t>p 46, lines 33-41: This text fails to indicate what to do in an IBSS. In particular, it fails to specify whether the Supplicant or the Authenticator role takes precedence, and what to use to replace association in the latter case.</t>
  </si>
  <si>
    <t>I think in an IBSS, the STA's 802.1X entity has to perform both Authenticator and Supplicant functions, since it must obliterate both send and receive GTKs. Further, it must deauthenticate itself in the Supplicant role for all peers, since it must delete all GTKs.</t>
  </si>
  <si>
    <t>p 46, lines 33-41: This text again fails to describe the lockout period in an IBSS.</t>
  </si>
  <si>
    <t>The intent is still to have a 60 second lockout. The STA and its 802.1X entity should route all packets from the IBSS to the uncontrolled port during the lockout period, and the uncontrolled port discards them. The 802.1X entity should not respond to or initiate any 802.1X messages during the lockout, unless they offer CCMP but not TKIP as a cipher suite.</t>
  </si>
  <si>
    <t>8.3.2.3.2.1</t>
  </si>
  <si>
    <t>p 47, Line 3. Heading level 6 is disallowed by the 802 style guide</t>
  </si>
  <si>
    <t>Please remove. Replce it with, e.g., bold faced text indicating an unnumbered heading. This is probably still disallowed, but we have to try something.</t>
  </si>
  <si>
    <t>p 47, line 5: "· For an Authenticator which detects a MIC failure event" It is the STA that detects a failure event, and the Authenticator receives a failure report.</t>
  </si>
  <si>
    <t>Replace this text with "For an Authenticator which receives an MLME-MichaelMICFailure.indication or a MIC Failure Report frame"</t>
  </si>
  <si>
    <t>Similar to section 5.9.2, the roles of the STAs 802.11 DLL/PLL and 802.1X supplicant and authenticator must be clarified.  It is more confusing in this section as STAs must act as both supplicant and authenticator.  This is further complicated by the exchange of 2 distinct 4-way handshakes.  But the text and figures describe it from the 802.11 STA's perspective, whereas it should be addressed from the supplicant/authenticator roles.</t>
  </si>
  <si>
    <t>Figures and text in this section must reflect when 802.1X messages ensue, whether they are between a supplicant, authenticator or authentication server.  The text must also be updated to better clarify the roles of 802.1X supplicant, authenticator and 802</t>
  </si>
  <si>
    <t>It is not evident from the descriptions in this section who controls the port on a STA, is it the supplicant or the authenticator?  How does the 802.11 interface with the supplicant or authenticator to trigger the EAP-Request to establish an IBSS?</t>
  </si>
  <si>
    <t>It is still not clear to me how this can be made to work.  Please clarify.</t>
  </si>
  <si>
    <t>how does a STA determine whether an 802.1X authentication is required or that it can go directly to a 4-way handshake?</t>
  </si>
  <si>
    <r>
      <t xml:space="preserve">If this is achieved through a probe request/response.  Please add a sentence to that affect.  Where the probe response </t>
    </r>
    <r>
      <rPr>
        <b/>
        <sz val="10"/>
        <rFont val="Tahoma"/>
        <family val="2"/>
      </rPr>
      <t>must</t>
    </r>
    <r>
      <rPr>
        <sz val="10"/>
        <rFont val="Tahoma"/>
        <family val="2"/>
      </rPr>
      <t xml:space="preserve"> include the RSN IE and appropriate AKM to alert a STA how to proceed.</t>
    </r>
  </si>
  <si>
    <t>I am not satisfied with the way my No comment of requiring 2 distinct 4-way handshakes has been addressed in the last 2 letter ballots. To invoke 2 4-way handshakes just so each can deliver a GTK is unacceptable.  I believe  this is because there is a misconception that it is simpler to implement because the state machines are already there and required for an ESS.  But nowhere in the draft are ESS'es expected to act as both supplicant and authenticator.  802.1X does not define a single entity to act as both, it defines each role clearly and distinctly with rules on how the port control is also enforced. There is already a GTK-handshake to achieve this.  If there is expectation that say, a supplicant only respond to eap-requests and authenticator consumes eap-replies then it must be explicitly stated.  But even then, if a single entity acts as both roles, the logic for port control and how 802.11 encrypted frames are processed must be modified!  So, if modifications are required, as I believe it does, then I strongly suggest modifications towards simplification (single roles supplicant or authenticator on a STA and adapting the GTK so both parties can distribute their respective GTKs).....port control and 802.11 data message filters would remain unchanged.</t>
  </si>
  <si>
    <t>Clarify how the 802.11 encrypted and unencrypted data is supposed to flow before and after the security associations have been successfully established and demonstrate that the behavior of a STA because it must act as both a supplicant and authenticator can function to the 802.1X spirit and specification as it is not clear to me how the port control works as well.</t>
  </si>
  <si>
    <t>This uses an OUI assigned to Xerox, so the OUI is not free for use as TGi sees fit. In particular, if Xerox decides to issue selectors, then we have already encroached on their space, and they are not free to use property they've paid for as they see fit.</t>
  </si>
  <si>
    <t>Apparently Xerox has allowed uses of the sort we make before, so all that might be required is to get confirmation from Xerox or from IEEE that this usage does not infringe on Xerox's rights to the OUI. Barring such assurances, we need to replace the OUI with one assinged/approved by the IEEE. Either way, this comment ought not be hard to address; it is only a hassle addressing it.</t>
  </si>
  <si>
    <t>p 26, line 13: unresolved cross-reference needs to be fixed</t>
  </si>
  <si>
    <t>We have gotten complaints before that the IEEE style guide does not allow headings deeper than Level 5, while this clauses uses level 6 headings</t>
  </si>
  <si>
    <t>Probably the cleanest thing to do is to replace the headings with a bulleted or numbered list</t>
  </si>
  <si>
    <t>7.3.2.9.3.2</t>
  </si>
  <si>
    <t>p 64, lines 32-33: "If a STA does not already have a security association with the message source of a protected data message, the receiving STA’s Supplicant may initiate a security association with the transmitting STA." This does not make sense. Since the MAC does not have the keys, it will discard the protected frame. And since it does not know the policy of the transmitter, it doesn't know whether to begin negotiation withe 802.1X authentication or with the 4-Way Handshake.</t>
  </si>
  <si>
    <t>Indicate that the MAC discards protected data frames for which it does not have keys, but that it may send a Probe Request to the frame source, in an effort to establish policy; if the policy overlaps with its own, then the MAC may toggle its 802.1X entity (through what interface?) to set up a PTKSA.</t>
  </si>
  <si>
    <t>8.4.3</t>
  </si>
  <si>
    <t>p 65, lines 12-17: The RSN IE includes parameters from 802.1X such as the PMKIDs. How does 802.1X communicate this information to the MAC for use in the RSN IE? The obvious thing to try is to insert these into the MLME-(Re)Associate.request primitive. However, this has not yet been done. And this alone does not resolve the comment, because we still have to describe how the station management entity learns these from 802.1X.</t>
  </si>
  <si>
    <t>p 47, line 8: This has the Authenticator discarding the frame. This does not make sense. The STA discards the frame. This section is written as a description of someone's spaghetti code implementation, not as a specification. I will continue to vote no until this is fixed. The text has to make it very clear the responsibility of the MAC and of the 802.1X entity, since otherwise the text provides clear justification for OS vendors to encroach on MAC functionality and vice versa. Fixing the text is not hard; it's just not something no one has wanted to take on.</t>
  </si>
  <si>
    <t>This section needs to be rewritten to make clear the division of duties between the Authenticator and the MAC.</t>
  </si>
  <si>
    <t>p 47, line 9: Elsewhere the draft uses Authenticator as a proper noun</t>
  </si>
  <si>
    <t>Please capitalize here</t>
  </si>
  <si>
    <t>p 47, line 16: "5. If the Authenticator is using IEEE 802.1X" Since the Authenticator is part of 802.1X, by definition it is using 802.1X. I therefore have no idea what this sentence means</t>
  </si>
  <si>
    <t>Please clarify</t>
  </si>
  <si>
    <t>p 47, line 19: "Log the details of the MIC failure" is not well defined, so is not really a requirement. We need to specify some minimum behavior, such an incrementing a counter, that can be tested. All real requirements are testable.</t>
  </si>
  <si>
    <t>Specify a counter to increment. We can add text saying they can log more information, such as the alleged TA and DA and time, etc., but that is implementation specific behavior outside the scope of the standard.</t>
  </si>
  <si>
    <t>p 47, lines 6-19 Let's summarize what should be specified in this section:</t>
  </si>
  <si>
    <t>The Authenticator's STA performs the following:
1. If the STA detected the error, it increments a MIB variable (which one?) and discards the frame
2. If the STA detected the error, it then uses the MLME-MichaelMICFailure.indication primitive to notify the MLME of the error. The MLME then notifies the Authenticator, but we haven't specified how this happens. We need to.
The Authenticator then:
3. If the error is a valid MIC Failure Report Frame, then the Authenticator discards the frame
4. Regardless of the way the error was detected, then Authenticator initializes the countermeasures timer if this is the first error in the last 60 seconds
5. If this is not the first MIC error in the last 60 seconds, then the Authenticator deauthenticates all peers of its STA, and deletes all its PTK and GTK SAs. The Authenticator also refuses to respond to or initiate 802.1X messages suggesting TKIP for the lockout period. The Authenticator sets the port switch to route all frames sent or received are routed to the uncontrolled port, and the uncontrolled port will discards them if they are not 802.1X.
6. Finally, the Authenticator "logs the details of the MIC failure" whatever that means. Since we are allegedly writing a specification, we need to specify something testable as the requirement or else drop this bullet entirely.</t>
  </si>
  <si>
    <t>p 47, line 20. Confusion between Supplicant and STA again. STAs, not Supplicants, send Deauthenticate frames.</t>
  </si>
  <si>
    <t>Replace "Supplicant" with "STA" or "Supplicant's STA" or some other wording that indicates the real responsibilities</t>
  </si>
  <si>
    <t>p 47, line 22: Confusion again between the Supplicant and the STA, and we don't make requirements on 802.1X</t>
  </si>
  <si>
    <t>Replace "Supplicant" with "STA" or "Supplicant's STA" because it is the STA that generates the MIC failure report</t>
  </si>
  <si>
    <t>p 47, line 24: "stations"</t>
  </si>
  <si>
    <t>Replace "stations" with "STAs"</t>
  </si>
  <si>
    <t>8.3.2.3.2.2</t>
  </si>
  <si>
    <t>p 48, line 3: Level 6 headings disallowed by the 802 style guide</t>
  </si>
  <si>
    <t>No change is necessary here. Rather, change the other parts of the specification to say that a STA in an IBSS discards a frame that it receives protected with an unknown key.</t>
  </si>
  <si>
    <t>p 72, line 13: Shouldn't SetKeys be SetProtection?</t>
  </si>
  <si>
    <t>Fix this if this observation is correct, otherwise, please reject this comment</t>
  </si>
  <si>
    <t>C</t>
  </si>
  <si>
    <t>Please record my no vote on LB61, the TGi recirc.  My reason is the lack
of formal specifications for the changes to the MAC, which is the same
reason I voted 'no' last time, which was not resolved by adding the
specifications.</t>
  </si>
  <si>
    <t>Clements-Ken</t>
  </si>
  <si>
    <t>This clause says: "TKIP computes the MIC over the MSDU source address, destination address, priority, and data, and appends the computed MIC to the MSDU." This implies MSDU has a format - like MPDU whereas in reality it is only defined by primitive paramters.</t>
  </si>
  <si>
    <t>Change text to : "TKIP MIC computation protects the MSDU data and corresponding source address, destination address and priority. The computation of the MIC is performed on the ordered concatenation of the source address, destination address, priority and MSDU data. The MIC is appended to the MSDU data."</t>
  </si>
  <si>
    <t>Edney-Jon</t>
  </si>
  <si>
    <t>The default behaviour is for a STA to adopt the IBSS configuration when joining.  This would mean an RSNA capable STA joining after receiving a beacon from a pre-RSNA device would not include the RSN IE in its beacons.  You could mandate that an RSNA capable STA always includes the RSN IE, but what if the pre-RSNA device isn't using WEP?</t>
  </si>
  <si>
    <t>Mandate that RSNA capable devices should always include the RSN IE when in an IBSS.  Add a new cipher suite selector "no encryption".</t>
  </si>
  <si>
    <t>The behaviour when a STA drifts out of range could be better (and more consistently) described as "shall execute the Deauthentication procedure as described in clause 11.3.3".</t>
  </si>
  <si>
    <t>Replace last paragraph as suggested in the comment.</t>
  </si>
  <si>
    <t>I believe 802.1aa is an "amendment" not a revision.</t>
  </si>
  <si>
    <t>See comment.</t>
  </si>
  <si>
    <t>The "data frame" should be dropped as I do not see how that can be made to work.  Further, as stated in my comments for clause 5; there is still lack of clarity on policy and sequence flow to give confidence that what is being specified will actually work.  How do STA's know they are acting as supplicant or authenticator?  which 802.1X entity (supplicant or authenticator) handles the port control?  How does 802.11 know which messages to filter up to 802.1X (and which 802.1X supplicant or authenticator) does it send it to?</t>
  </si>
  <si>
    <t>What does the first sentence of the last paragraph in this section mean?  Is the MIB variable trying to establish the max amount of time that can transpire between 2 STAs to establish their security association?</t>
  </si>
  <si>
    <t>Typo "furthermode" should be "furthermore"</t>
  </si>
  <si>
    <t>"This standard defines two RSNA data confidentiality protocols."  The protocols also provide integrity.</t>
  </si>
  <si>
    <t>add "and integrity" after "confidentiality?</t>
  </si>
  <si>
    <t>"A design aim for TKIP was to design an…." is awkward</t>
  </si>
  <si>
    <t>remove "to design"</t>
  </si>
  <si>
    <t>8.3.3.3</t>
  </si>
  <si>
    <t>The use of priority needs to be clarified as it is required for both encapsulation and decapsulation.  In the absence of Tge, there should be no assignment of Priority….but this is not stated explicitly in this clause.</t>
  </si>
  <si>
    <t>Please clarify the use of Priority.</t>
  </si>
  <si>
    <t>In the absence of the Tge draft, there is no way to determine the format of this field nor it's contents such as the QC-TID.  Since this is normative text, it implies that at minimum reference to the Tge draft must be included in Clause 2. Isn't this also meant to be the same as priority?  Please clarify.</t>
  </si>
  <si>
    <t>Include Tge draft as normative reference in Clause 2.  Clarify difference between QC and Priority.</t>
  </si>
  <si>
    <t>Figure 26 font size looks incorrect.</t>
  </si>
  <si>
    <t>Please fix font in figure.</t>
  </si>
  <si>
    <t>I still do not understand what this bit is trying to achieve.  The description is still confusing to me.</t>
  </si>
  <si>
    <t>Says that pre-authentication frames can be forwarded to the DS before installation of the PTK.  This sounds like a massive security hole.  (And in any case, pre-authentication messages are no longer 802.1X frames due to the changed Ethertype.)</t>
  </si>
  <si>
    <t>Delete "Except in the case of pre-Authentication"</t>
  </si>
  <si>
    <t>The last paragraph is confusing MAC behaviour (which this document standardises) with behaviour elsewhere in the AP (which it doesn't).</t>
  </si>
  <si>
    <t>It seems to me that the requirement on the MAC is that in an RSNA it shouldn't forward frames to the DS until SETPROTECTION has been called - the filtering of frames reported via MA-UNITDATA is outside the scope of the MAC, and carried out at a higher level.  By all means have an informative note on the latter, but separate it from the MAC normative requirements.  Even if you insist on normative text for the authenticator, making the MAC/authenticator split clearer would be a good thing.</t>
  </si>
  <si>
    <t>"The keys must not be used longer than the PMK lifetime" - incorrect use of "must", doesn't say who is responsible for enforcing this, doesn't say how to enforce it.</t>
  </si>
  <si>
    <t>Say that the authenticator "shall" discard the PMK and invoke an MLME-DEAUTHENTICATE if this timeout is exceeded.</t>
  </si>
  <si>
    <t>While great effort has obviously been taken in the definition of the pseudo-IEs for transporting the keys etc., they still seem to share the same address space as real IEs, and hence should be allocated by ANA, and documented in the Information Elements section of the document.</t>
  </si>
  <si>
    <t>See comment.  Also change them to conventional IEs, as escaped IEs still use up common address space so there's no point in escaping them.</t>
  </si>
  <si>
    <t>What does "GTK Authenticator" mean?  Doesn't every Authenticator generate a GTK?</t>
  </si>
  <si>
    <t>Define this term.</t>
  </si>
  <si>
    <t>The AP can't detect a MIC failure using the GTK, as it doesn't receive any frames encrypted with the GTK.</t>
  </si>
  <si>
    <t>Change to "when it receives a Michael MIC Failure Report".</t>
  </si>
  <si>
    <t>8.7.2</t>
  </si>
  <si>
    <t>Here's what really happens:
1. The Supplicant's STA detects the MIC failure
2. The STA increments a counter (let's specify which one!!!!! This is allegedly a specification, right?)
3. The STA discards the frame.
4. The STA uses the MLME-MichaelMICFailure.indication primitive to signal the MLME of the failure. The MLME relays the failure to the Supplicant through some means that needs to get specified.
5. The Supplicant responds to the failure by first
sending a MIC Failure Report Frame.
6. The Supplicant next initializes its countermeasures timer if this is the first MIC failure in the past 60 seconds.
7. The Supplicant instead uses the MLME-DeleteKeys.request primitive to remove the TKs for both the PTK and the GTK. The Supplicant also deletes the PTK and GTK security associations. The Supplicant also enters the lockout period (what state machine variables get touched? Let's document it, since this is allegedly a specification.) From earlier text, I think the Supplicant somehow signals the MLME to use the MLME-Deauthenticate.request primtive--we need to specify how this communication takes place. Finally, the Supplicant sets the switch to route all frames to the uncontrolled port, which discards all non-802.1X frames
And I think that it is. So change the text to make this clear.</t>
  </si>
  <si>
    <t>8.3.2.3.2.3.1</t>
  </si>
  <si>
    <t>p 50, Line 1. Heading level 6 is disallowed by 802 style guide</t>
  </si>
  <si>
    <t>Replace this with a bolded normal text, so it is not a numbered heading</t>
  </si>
  <si>
    <t>8.3.2.3.2.3.2</t>
  </si>
  <si>
    <t>p 51, line 19. Heading level 6, again</t>
  </si>
  <si>
    <t>Replace this with bolded normal text, so it is not  numbered heading</t>
  </si>
  <si>
    <t>8.3.2.3.2.3.3</t>
  </si>
  <si>
    <t>p 52, line 30. Heading level 6 disallowed by the 802 style guide</t>
  </si>
  <si>
    <t>Remove the subclause numbering</t>
  </si>
  <si>
    <t>p 54, line 23: "IEEE 802.11 priority". This wording makes the 802.11i draft depend normatively on the TGe draft, and it is also at variance with what is specified else where in the draft, where the MSDU priority is used.</t>
  </si>
  <si>
    <t>pp 17-19. Because it fails to discuss how one decides whether to use 802.1X authentication or to proceed directly to the 4-Way Handshake, the text also fails to indicate what happens in the case where there is a policy mis-match</t>
  </si>
  <si>
    <t>Insert a sentence somewhere indicating that two STAs shall not form a security association if they do not share an authentication policy that is common to all the members of the IBSS.</t>
  </si>
  <si>
    <t>p 17, lines 22-23: "In an IBSS, STAs respond to Deauthenticate frames from a STA by deleting any TKs associated with that STA"</t>
  </si>
  <si>
    <t>It does not make sense to delete the TKs only. We should note that the 802.1X entity deletes the the PTKSA that it holds as well.</t>
  </si>
  <si>
    <t>p 18, line 9: "In total there are six 4-Way Handshakes, or N×(N–1) exchanges among N STAs". This is awkward; it changes from the example to the general case in mid-sentence without any transition</t>
  </si>
  <si>
    <t>Consider changing this to read something like "In this case there there are six 4-Way Handshakes; in general N STAs require N×(N–1) 4-Way Handshakes to configure GTKs"</t>
  </si>
  <si>
    <t>p 18, lines 13-16: This indicates which TK is used between each pair of STAs, but it fails to indicate which KEK and KCK is used to transfer the GTK</t>
  </si>
  <si>
    <t>Consider adding this detail for completeness</t>
  </si>
  <si>
    <t xml:space="preserve">p 18, Lines 23-28. My comments on this text in prior letter ballots were not resolved in a manner acceptable to me. It is not evident that the STA's Authenticator and Supplicant have enough information on what to do if it receives an arbitrary data frame from an unknown IBSS peer. If this is an EAP-Request/Identity or 802.1X Start, then we know what to do. If it is an unencrypted frame, then the philosophy of 802.11i is it should be discarded as a forgery. If it is an allegedly encrypted frame, then we don't know what to do, because we don't know that the peer's policy matches our own. </t>
  </si>
  <si>
    <t>We need to more explicitly spell out what to do in each case. The only thing that is not certain in my mind is the correct behavior in the case when we receive an allegedly encrypted data frame. I believe the correct thing to do is for the STA to discard the packet--it has no keys!--but then to send a Probe Request. The point of the Probe Request is to ellicit a Probe Response conveying an RSN IE from the peer that specifies its policy. If the policy does not match its own, or if the Probe Response contains no RSN IE, then there is no reason to start 802.1X</t>
  </si>
  <si>
    <t>5.9.3.3</t>
  </si>
  <si>
    <t>p 18, Lines 23-28. These lines attempt to summarize how one STA in an IBSS recognizes a second STA in the IBSS. It fails to specify the STA behavior in two cases. Case 1: The STA receives an (allegedly) encrypted message from another STA within the IBSS. This can only be alleged, since by definition it does not yet have keys in place. Case 2: It receives an unencrypted, non-802.1X message from another STA.</t>
  </si>
  <si>
    <t>The spirit of 802.11i is that the only unencrypted data messages that are legal are 802.1X messages, it seems like the right thing to do is that prior to forming a security association the STA delivers all data messages to the uncontrolled port. If the message is 802.1X, then the Authenticator/supplicant on that port will respond in kind. If the message is not 802.1X, then the Authenticator/Supplicant will discard the message and perhaps initiate a 4-Way Handshake. Specify this behavior.</t>
  </si>
  <si>
    <t xml:space="preserve">p 19, Line 9. My comments on this text in prior letter ballots have not been dealt with in a manner acceptable to me. "The EAPOL-Start and Request/Identity messages are initiated when a data frame, Beacon or Probe…" Initiating on a data frame makes no sense. First, it makes no sense because one doesn't know whether the peer is RSNA capable. Second, it makes no sense because one doesn't know whether the peer's policy matches one's own, i.e., we don't know the peer is using 802.1X authentication when we are, or PSK when we are, and we can't learn this without receiving their Beacon or Probe Response. </t>
  </si>
  <si>
    <t>If the data message is an EAP-Request/Identity or 802.1X Start, then it makes sense for 802.1X to respond. If the message is not and unencrypted, the right thing to do is for the uncontrolled port to silently discard the message. If the message is allegedly encrypted, then it will never reach 802.1X, because the MAC will discard it by what we have specified elsewhere in 802.11i. In this case, we should consider instead allowing (not requiring) the MAC to issue a Probe Request, to learn the policy of the message source. I am suggesting these rules so as to make the IBSS behavior more consistent with what the draft specifies for the non-IBSS case</t>
  </si>
  <si>
    <t>p 20, lines 6-7: "When a PMK is cached the IEEE 802.1X state is also cached." We have a name for this state now: PMKSA</t>
  </si>
  <si>
    <t>Add ", called the PMK security association or PMKSA," after "the IEEE 802.1X state"</t>
  </si>
  <si>
    <t>p 20, lines 7-8: "A PMK can be deleted from the cache for any reason and at any time. When a PMK is deleted from the cache, the security association for the corresponding STA should also be deleted." If we change, "PMK" to "PMKSA" in the first sentence, then it becomes technically correct and the second sentence becomes redundant</t>
  </si>
  <si>
    <t>Consider the suggested rewording in the comment</t>
  </si>
  <si>
    <t>p 20 line 9: "The STA may supply a list of PMK or PSK key identifiers in the (Re)associate Request". This is the first introduction of the notion of key identifiers.</t>
  </si>
  <si>
    <t>Consider adding a sentence "Each key identifier names a PMKSA of which the PMK is a part."</t>
  </si>
  <si>
    <t>The font used in Figure 13 is too small to read</t>
  </si>
  <si>
    <t>Use a slightly larger font</t>
  </si>
  <si>
    <t>p 24, Line 19. "Values of the Version field 0 and 2 or higher are reserved." This is awkward at best and nearly unparsable at worse.</t>
  </si>
  <si>
    <t>Consider rewording this "Values 0 and 2 or higher of the Version field are reserved."</t>
  </si>
  <si>
    <t>p 24, line 23.</t>
  </si>
  <si>
    <t>Delete the clause "traffic transmitted by the peer STA"</t>
  </si>
  <si>
    <t>p 66, lines 14-16: "The IEEE 802.1X layer shall check that the group key cipher suite and Authentication and Key Management protocol match those in the Beacons and Probe Responses for the IBSS. IEEE 802.1X can extract this information from IEEE 802.11" How does 802.1X "extract this information fro IEEE 802.11? We need to be specific abou the interface used.</t>
  </si>
  <si>
    <t>Specify that IEEE 802.1X extracts this informtion from 802.11 by … and then specify what "…" is. This is a very simple question and ought to have a very simple answer.</t>
  </si>
  <si>
    <t>p 66, lines 29-32: "If an RSNA STA instead identifes another IBSS member on the basis of a received broadcast/multicast message, it cannot make this judgement directly. An RSNA STA may authenticate or initiate a 4-Way Handshake, in an attempt to establish a security association with the peer." Duh! So the STA is going to make the wrong decision 50% of the time. This is stupid.</t>
  </si>
  <si>
    <t>Elsewhere I have suggested the correct algrothm: if it is an unprotected message, then route it to the uncontrolled port. 802.1X will deal with it if it is 802.1X, and will discard it if not. If the message is encrypted, then elsewhere we have specified that the MAC discards the message in all other cases. Why should we do anything special here? Ok, maybe we should; but the only special thing is to send a Probe Request to the message TA, so we can learn the policy of the peer, and then 802.1X can decide whether or not it can cut to the 4-Way Handshake or attempt to authenticate or ignore the peer entirely. And I guess further that the MAC should never even alert 802.1X if the peer's policy does not match its own.</t>
  </si>
  <si>
    <t>8.4.5</t>
  </si>
  <si>
    <t>p 66, line 35: "this specification requires" Since we can't require anything of 802.1X, perhaps we should say "assumes" instead?</t>
  </si>
  <si>
    <t>p 66, lines 36 and 42: "controlled port". I think it is the uncontrolled port.</t>
  </si>
  <si>
    <t>p 67, line 3: "until its state variables" Who is it? I think 802.1X</t>
  </si>
  <si>
    <t>Then please say so!</t>
  </si>
  <si>
    <t>p 67, lines 9-11. This text raises an interesting question. So the MAC has somehow identified candidate APs with which to pre-authenticate. How does it communicate this decision to 802.1X? I can't recall any interface for this.</t>
  </si>
  <si>
    <t>Ok, I'm clueless. But it is still a question that ought to have a trivial answer, or the spec has failed to specify how to trigger pre-authentication.</t>
  </si>
  <si>
    <t>p 67, lines 12-14. I'd like to see a note saying that how 802.1X decides to reauthenticate is its own business and outside the scope of this standard</t>
  </si>
  <si>
    <t>Consider adding this</t>
  </si>
  <si>
    <t>pp 67-68. So this section assumes that the MLME and 802.1X are distinct and disjoint entities. Other sections in the draft (see my prior comments) assume something else. We need to go through and make this consistent throughout the document.</t>
  </si>
  <si>
    <t>Sorry, but we have to. Sooner or later someone will actually bother to read it instead of just pretending to in order to satisfy LB voting requirements, and then we will be laughing stocks of the electronics world again, just  like after WEP.</t>
  </si>
  <si>
    <t>p 67, lines 38-39: "If the STA believes the AP has cached its PMK, the STA may utilize PMK caching (Clause 8.4.6.2) during its (re-)association" I think this means the STA's Supplicant? Or maybe it does mean the STA, since the STA is the one to send the PMKID in the RSN IE? This IS confused and confusing!!!</t>
  </si>
  <si>
    <t>Fix this.</t>
  </si>
  <si>
    <t>p 67, lines 40-41: "A STA (including an AP) shall pass IEEE 802.1X data frames only through it's IEEE 802.1X uncontrolled port to the IEEE 802.1X Authenticator" Well, at least we say uncontrolled port here;-) I think this is a detail internal to 802.1X and so outside our scope?</t>
  </si>
  <si>
    <t>Change the language so this is descriptive of the 802.1X operation instead of normative of the STA's</t>
  </si>
  <si>
    <t>p 68, line 2: "if keys are established" I think the intent is temporal keys.</t>
  </si>
  <si>
    <t>Add "temporal" before "keys"</t>
  </si>
  <si>
    <t>pp 68-69. We fail to indicate how the STA signals the 802.1X Supplicant the list of candidate APs with which to preauthenticate. This is an important part of the model, since 802.1X cannot pre-authenticate if it can't get the list of candidates</t>
  </si>
  <si>
    <t>Specify this. It is simply missing, and the protocol description is incomplete without it.</t>
  </si>
  <si>
    <t>p 68, line 20. This is a pro forma comment. We need an editoral note explaining that Ethertypes are assigned after a ballot has been forwarded from Sponsor Ballot to Revcom</t>
  </si>
  <si>
    <t>Add the editorial note. The editorial note is designed to resolve any and all comments logged against "TBD"</t>
  </si>
  <si>
    <t>p 68, line 28: "The result of pre-authentication is a PMKSA." I like this sentence very much, because it implies that the EAP method used always establishes a PMK. However, I don't think we can make this kind of normative statement on the EAP method.</t>
  </si>
  <si>
    <t>How about "Pre-authentication is only useful when the concrete EAP method establishes a PMKSA."</t>
  </si>
  <si>
    <t>p 68, lines 28-29: " The PMKSA is valid for use with the 4-Way Handshake after the Supplicant has associated to the AP with which it had pre-authenticated." This is pretty awkward.</t>
  </si>
  <si>
    <t>How about "If pre-authentication produces a PMKSA, then, when the Supplicant's STA associates with the pre-authenticated AP, the Supplicant may use the PMKSA with the 4-Way Handshake to establish a PTKSA." No, that's not quite right, either, but better.</t>
  </si>
  <si>
    <t>p 68, line 28. So how does 802.1X signal the MAC or MLME that pre-authentication has completed, so the STA may associate with the new AP?</t>
  </si>
  <si>
    <t>Specify this</t>
  </si>
  <si>
    <t>p 68, line 34: "and the PMKSA will be deleted" Actually, this is not consistent with other parts of the text. I can't recall any way to delete the PMKSA other than having it time out or management action. We also deleting in response to 4-Way Handshake failures? Why?</t>
  </si>
  <si>
    <t>Either make the rest of the document consistent with this or else make this consistent with the rest of the document.</t>
  </si>
  <si>
    <t>p 68, lines 35-36. "To effect pre-authentication, the STA sends an IEEE 802.1X EAPOL-Start message" Here is that same old confusion bugabear yet again. The STA's Supplicant sends the EAPOL-Start message, not the STA, and by failing to make the distinction we have yet again failed to explain yet again how the STA and the Supplicant communicate to effect this.</t>
  </si>
  <si>
    <t>You know, it is starting to feel like we haven't accomplished anything by rewriting this section, because the rewrite failed to address iany mportant issue that we were seeking to resolve. We have got to do better at describing pre-authentication, or we will be in recirculation for ever.</t>
  </si>
  <si>
    <t>Replace "ESS" with "infrastructure BSS" Since this usage persists through out this section, make the same change through out the section</t>
  </si>
  <si>
    <t>p 62, line 7. This informative note talks about the performance improvements possible by using a non-null SSID. In PSK mode the SSID performs an essential security function as well. In PSK mode the SSID serves as the de facto PSK name, because the SSID is what the mobile STA uses to find the right PSK. As observed in the informative note, the client must try on average half of its PSKs before finding the right one. However, it is infeasible to distinguish this usage from an on-line dictionary attack, and the PSK is likely to be configured using a password, so will be susceptible to dictionary attack, so the user should change the PSK after some number of suspected on-line dictionary attack probes.</t>
  </si>
  <si>
    <t>Consider adding another informative note describing this security problem</t>
  </si>
  <si>
    <t>p 62, line 29: "the IEEE 802.1X controlled port". I believe it is the uncontrolled port that blocks.</t>
  </si>
  <si>
    <t>If I am right, replace "controlled" with "uncontrolled" otherwise please reject this comment!</t>
  </si>
  <si>
    <t>p 62, line 39: "prior enrollment procedure" is probably to narrow.</t>
  </si>
  <si>
    <t>Replace "prior enrollent procedure" with "prior relationship"</t>
  </si>
  <si>
    <t>p 63, line 3: "MLME-DeleteKeys.request to remove the PTKSA". Actually, the Supplicant or Authenticator some how asks the MLME to do this in a way that is thus far unspecified, and this primitive removes in the TK; the PTKSA remains in the 802.1X entity. And I think it is the MLME-Deauthenticate.request primitive that actually gets used in this instance.</t>
  </si>
  <si>
    <t>Fix the discription to say what actually happens.</t>
  </si>
  <si>
    <t>p 63, line 22: "The MLME-DELETEKEYS.request terminates a security association on the local STA by deleting the PTKSA and may delete the GTKSA for an IBSS STA. This primitive destroys the cryptographic keys established for the security association, so that they cannot be used to protect further IEEE 802.11 traffic. A STA’s IEEE 802.11 Management Entity uses this primitive in one of two situations: when it disassociates or deauthenticates from an AP in an ESS, and when it reassociates to a new AP." This raises several questions. First, isn't it the MLME-Deauthenticate.request primitive? Second, is it the management entity or 802.1X which invokes the primitive? If the latter, how does 802.1X signal the management entity to do this? We don't know what we are doing if we can't give an answer to such a simple question.</t>
  </si>
  <si>
    <t>What is still missing is a concrete description of what actions are the responsibility of 802.1X, which of the management entity, and which of 802.11. The specification needs to specify a causal chain of actions, specified in terms of well-define variables and interfaces.
I think what happens is that MLME decides to tear down a session and invokes MLME-Deauthenticate.request. This destroys all the TKs associated with the specified peer in the MAC. The MLME also somehow signals the 802.1X entity to also destroy the corresponding PTKSA, and if a non-AP STA, the GTKSA. We have to specify how this happens through what interface, because right now it is performed through black magic.
If this is not what happens, then replace the text with what does happen!!! Simply rejecting my comment because it doesn't provide text to fix the problem is stupid, because the specification is not clear or internally consistent, and my "no" vote will continue until it is!</t>
  </si>
  <si>
    <t>p 63, lines 41-44. More confusion about which entity destroys an SA. How can DeleteKeys do so? It operates on the MAC, while the PTKSA is in the 802.1X entity.
And is it 802.1X or the STA management entity that invokes this? If the STA management entity is different from 802.1X, how does 802.1X contact the management entity to effect this? or if that is the wrong question, how does the management entity contact 802.1X, to ask it to delete the PSKSA and GTKSA? These are very basic questions, and it ought to be trivial to provide answers to them, or else we are not done.</t>
  </si>
  <si>
    <t>Since the PTKSA lives in 802.1X, specify how this gets deleted and how the deletion is coordinated with the TK deletion in the MAC.</t>
  </si>
  <si>
    <t>p 64, lines 14-16 and 19-24: It is not evident that either informative note belongs in the standard, as they are implementation and deployment concerns only.</t>
  </si>
  <si>
    <t>Contemplate deleting these two informative notes.</t>
  </si>
  <si>
    <t>8.4.2.</t>
  </si>
  <si>
    <t>Frames received from the DS should not be sent before SETPROTECTION is invoked.</t>
  </si>
  <si>
    <t>Modify the pseudo code to indicate this.</t>
  </si>
  <si>
    <t>Frames destined for the DS must be discarded until SETPROTECTION is invoked.  According to the pseudo code they are forwarded.</t>
  </si>
  <si>
    <t>Modify the pseudo code to discard these frames.</t>
  </si>
  <si>
    <t>11.3.2</t>
  </si>
  <si>
    <t>I don't agree with the removal of the scan stage.  The reason this was included was that you need to know whether the destination is RSNA capable or not.  If it's not, trying to do an RSNA authentication will cause a timeout.  Much better to ask it whether it's RSNA capable or not...</t>
  </si>
  <si>
    <t>Although scanning isn't a perfect solution, I think it's better than nothing, so reinstate it.</t>
  </si>
  <si>
    <t>Since the problem is that 802.1X does NOT lie above the MAC, how about just deleting everything before the second clause, making the sentence read "All data traffic…"?</t>
  </si>
  <si>
    <t>p 8, Line 13 contains the first mention of the 802.1X Supplicant. There is no introduction or context; the text just assumes the reader knows what a Supplicant is.</t>
  </si>
  <si>
    <t>Perhaps a 1 sentence summary at the end of the prior paragraph would make this read properly? E.g., something like "The IEEE 802.1X component on the mobile STA is called a Supplicant, while that on the AP is called an Authenticator. In an IBSS, a STA will implement both."</t>
  </si>
  <si>
    <t>p 8, Line 12 is the first mention of PSK.</t>
  </si>
  <si>
    <t>Replace this mention of "PSK" with "Pre-Shared Key (PSK)"</t>
  </si>
  <si>
    <t>5.4.2.2</t>
  </si>
  <si>
    <t>p 8, Line 30, "general data traffic"</t>
  </si>
  <si>
    <t>Drop the word "general"</t>
  </si>
  <si>
    <t>p 9, Line 30, "In an RSNA BSS, MAC layer authentication with authentication algorithm Open System is used. When MAC layer authentication is used in an RSNA IBSS, the authentication algorithm is Open System."</t>
  </si>
  <si>
    <t>Delete "BSS" and replace " with authentication algorithm Open System" with " using Open System Authentication" in the first sentence, and delete the second cited sentence</t>
  </si>
  <si>
    <t>p 9, Line 39 "If the ESS is an RSN or a TSN"</t>
  </si>
  <si>
    <t>Replace this with "If the ESS supports RSNAs"</t>
  </si>
  <si>
    <t>5.4.3.2</t>
  </si>
  <si>
    <t>P 10, Lines 12-14: "In a RSN ESS, Deauthentication results in termination of any association for the deauthenticated station. It also results in the IEEE 802.1X controlled port for that STA being disabled." This fails to indicate that the MAC also flushes the PTKSA</t>
  </si>
  <si>
    <t>Consider adding text saying this.</t>
  </si>
  <si>
    <t>p 10, line 17-18, "Deauthentication results in the IEEE 802.1X controlled port for that STA being disabled"</t>
  </si>
  <si>
    <t>Consider adding text saying that Deauthentication deletes the PTKSA</t>
  </si>
  <si>
    <t>The Selector “Use Group Key cipher suite” shall only be used as a pairwise cipher when the Group Key Cipher Suite is TKIP (selector 00:00:00:02). Please unify the descriptions on pg. 28 and pg. 25.</t>
  </si>
  <si>
    <t>Maa-Yeong-Chang</t>
  </si>
  <si>
    <t>Chen-HungKun</t>
  </si>
  <si>
    <t>5.4.3.1</t>
  </si>
  <si>
    <t>Cumbersome Sentences "In an RSNA BSS, MAC layer authentication with authentication algorithm Open System is used. When MAC layer authentication is used in an RSNA IBSS, the authentication algorithm is Open System. "</t>
  </si>
  <si>
    <t>Change both sentances to "Open System MAC Layer authentication is used in both BSS and IBSS RSNA."</t>
  </si>
  <si>
    <t>Lefkowitz-Martin</t>
  </si>
  <si>
    <t>item 6 uses the term "key" imprecisely.  I also have to assume the intent is to cover the IBSS case</t>
  </si>
  <si>
    <t>Use the term "common symetric key" as in item 5</t>
  </si>
  <si>
    <t>8.3.1</t>
  </si>
  <si>
    <t>"IEEE 802.11 recommends not using TKIP except as a patch to pre-RSNA devices. RSNA devices should only use TKIP when communicating with devices that are unable to communicate with CCMP. "  The Importance of this statement can not be calibrated without a reason.</t>
  </si>
  <si>
    <t>Put back in "because of it's weakness," or informative text that explains why TKIP should only be used as a patch.</t>
  </si>
  <si>
    <t>Preauthentication uses Ethertype TBD.  You can not specify an ethertype of TBD in a document.</t>
  </si>
  <si>
    <t>Get an Ethertype, or reword it such that it can be accepted by the IEEE and fixed later.</t>
  </si>
  <si>
    <t>"The AP can be configured to use the WEP key in key index 0 for WEP; if the AP is configured in this way, there might be problems with TKIP STAs that cannot support WEP default key at Key ID 0 simultaneously with a TKIP Pairwise key."  Why is this in the (normative section of) the specification???  The spec is warning against a normative implementation that can cause this side effect.</t>
  </si>
  <si>
    <t>Take this sentence out of the specification.   Let the subsequent paragraph stand.  Take out paragraph "The TKIP STA that has this limitation may not know that it will be forced to use WEP for all transmissions until it has associated with the AP and been given the keys to use (the STA cannot know that the AP has been configured to use WEP key index 0 for WEP communication).  If the station thinks that this situation is too insecure, the only recourse the STA has is to disassociate and try to associate with a different AP."</t>
  </si>
  <si>
    <t>There is strong objection to the use of OUI 0-0-0 which is allocated to Xerox.</t>
  </si>
  <si>
    <t xml:space="preserve">Ask the RAC to assign a different value.  </t>
  </si>
  <si>
    <t>Moreton-Mike</t>
  </si>
  <si>
    <t>There is a requirement to set the "protected" bit, but there is no such bit in this field.</t>
  </si>
  <si>
    <t>Change "Protected" back to "Privacy".</t>
  </si>
  <si>
    <t xml:space="preserve">This comment is a re-submission of comments made on letter ballots 57 and 60 concerning the definition of the CCM protocol.  I have disagreed with the task group's resolution of those comments and continue to do so.  First, the TEXT does not specify CCMP.  It refers to "The CCM encryption is defined in ‘draft-housley-ccm-mode-02.txt’. &lt;note soon to be RFC xxxx&gt;. "   As noted in both earlier letter ballot comments, IETF drafts cannot be so referenced: this is prohibited in the text of the referenced IETF draft document.  Second, the TEXT refers to an unknown RFC document.  Third, even if an RFC HAS been issued AND the 802.11i draft 6.0 text is PROPERLY revised to reflect that fact, I still disagree that an amendment to the IEEE 802.11 standard that specifies the security protocols sloughs off the task of the protocol definition to the IETF.   NOTE: THIS NO VOTE IS BASED ON THE MISSING TEXT OF THE CCM PROTOCOL, NOT ON WHETHER OR NOT AN RFC HAS BEEN ASSIGNED TO THE  ‘draft-housley-ccm-mode-02.txt’ DOCUMENT. The substance of this repeated NO vote has never been addressed by TGi, despite repeated letter ballot comments.  The following is the text of my repeated comments from letter ballots 57 and 60:  "The text describing the operation of CCMP was present in the last revision of this draft amendment (D3.1).  Draft 4.0 has removed the CCMP text and replaced it with a reference to an IETF Internet-Draft document ('draft-housley-ccm-mode-02.txt').  CCMP is mandatory to implement and is a core requirement of the security protocol necessary for a RSN.  However, the IETF document explicitly states in the "Status of this Memo" (first section following the title): "Internet-Drafts are draft documents valid for a maximum of six months and may be updated, replaced, or obsoleted by other documents at any time.  It is inappropriate to use Internet-Drafts as reference material or to cite them other than as "work in progress"."   It is utter folly to entrust the correct functioning of an IEEE standard to this kind of draft IETF document.  Doing so violates the explicit IETF prohibition on reference and citation.  Furthermore, 802.11i implementers critically depend on this protocol and expect a robust, implementable standard under IEEE 802.11 control.  I see no reason why the text in section 8.3.3 of draft 802.11i/D3.1 should have been removed."     Furthermore, I object strongly to the cavalier treatment of this topic in the comment resolutions for letter ballots 57 and 60.  In particular, the comment in letter ballot 60 noted that there appears to be no document detailing the task group's deliberations on this matter: the referenced documents are missing from the document server.   It seems that the task group wants to suppress member's comments on this issue and to avoid addressing the issue responsibly.   Please also note that this is a repeated NO vote directly in line with one of the instructions for recirculation letter ballots:    "A NO vote may also be supported by disagreement with the resolution of comments submitted on ballot 60."  Additionally note that this repeated NO vote has been issued for letter ballots 57, 60 and 61.
</t>
  </si>
  <si>
    <t>In the paragraph beginning "Note that a Supplicant …" replace "if an ESS STA" with "if it is an ESS STA"</t>
  </si>
  <si>
    <t>In the paragraph beginning "A single multicast frame could …", add "first six octets of the" after "detected in the multicast frame in the." We need to be specific on where to place the 6 octet TSC since the RSC field is 8 octets in length.</t>
  </si>
  <si>
    <t>In the first paragraph dot11DefaultKeyValue and dot11KeyMappingValue are not defined in a MIB in this document or in the 1999 spec. Does WEP need to be added to these objects or do new objects need to be defined?</t>
  </si>
  <si>
    <t>In the third paragraph, recommend replacing "The CCM encryption" with "The CCM mode"</t>
  </si>
  <si>
    <t>In the sixth item, recommend removing the "the" before "MIC" because it makes it appear that the MIC is not encrypted.</t>
  </si>
  <si>
    <t>In the first bullet item, the fifth sub bullet item, recommend adding "Frame" after "The Protected"</t>
  </si>
  <si>
    <t>8.3.3.4.3</t>
  </si>
  <si>
    <t>In the last paragraph, shouldn't "less than" be replaced by "less than or equal"?</t>
  </si>
  <si>
    <t>In the PTKSA list of items, shouldn't the "Pairwise Cipher suite list" be replaced by the "Pairwise Cipher suite selector</t>
  </si>
  <si>
    <t>In the third numbered item, the second paragraph, recommend deleting "at least" and replacing "to the Supplicant and Authenticator" with "between the Supplciant and Authenticator."</t>
  </si>
  <si>
    <t>In the second item number 3, fourth sentence, recommend adding "successfully" after "authentication completes" because an authentication can complete but be unsuccessful.</t>
  </si>
  <si>
    <t>In fouth paragraph from the end of this clause, shouldn't this discussion be revised to make the point that when a STA encounters another STA attempting to create a security association with it, that it first must create an 802.1X entity for this STA and then proceed to use the PMK with the 4 Way Handshake to create the PTKs, etc.</t>
  </si>
  <si>
    <t>In the third paragraph from the end of this clause, the last sentence, recommend replacing "with each established peer" with "to each established peer."</t>
  </si>
  <si>
    <t>In the Informative Note after the third numbered item, the last sentence, the supplicant sends an EAPOL Start message rather than an EAP Response/Identity message.</t>
  </si>
  <si>
    <t>The pictures in this section all use the terms "STA", "AP", and "AS", yet the text uses terms "Supplicant", "Authenticator", and "Authentication Server".</t>
  </si>
  <si>
    <t>Change the Figures to be consistent with the text, i.e., to use terms like "Supplicant" instead of "STA", and to use "Authenticator" instead of "AP".</t>
  </si>
  <si>
    <t>In Figure 3, the wording could be more precise.</t>
  </si>
  <si>
    <t>I think that "Derive" is not as clear as "Generate", in the context of nonces.</t>
  </si>
  <si>
    <t>Improper comparative word.</t>
  </si>
  <si>
    <t>Just before Figure 5, the word "highest" is used, but "higher" is grammatically correct, since only two entities are being compared.</t>
  </si>
  <si>
    <t>Inconsistent capitalization.</t>
  </si>
  <si>
    <t>On page 59, in line 20, the frame body of the MPDU is claimed to be from 1 to 2312 octets.  I believe that an MPDU may legitimately have zero octets of payload, in the case of a Null Function MPDU.  Due to the practical requirement that LLC be present, the real lower limit for MPDU payloads is probably 3 octets.  Also, the upper limit of 2312 is only true if there are no crypto headers present.  If you allow for the presence of crypto headers, there are four possible values, depending on the presence or absence of A4 and the presence or absence of QC.  The payload capacity is either 2294, 2296, 2300, or 2302 octets.  If you want to avoid this complexity, just remove the reference to the size of the MPDU payload, and let people derive it for themselves.  Of course, if one considers the crypto headers as part of the 2312 octets of MPDU payload, then you can still say the payload can be up to 2312 octets, but you should mention that the crypto headers will cause a full-size MSDU to require fragmentation.</t>
  </si>
  <si>
    <t>On page 59, in line 21, change "MAC header" to "MPDU header" (for consistency with the recent context).</t>
  </si>
  <si>
    <t>Inconsistent capitalization of "Nonce".</t>
  </si>
  <si>
    <t>Capitalize it only when used in a title or when used as a proper noun, as in "CCMP Nonce", but when used generically just use "nonce".  One example of a place that might need to change is on page 60, in line 6.  Another is in line 11, on the same page.</t>
  </si>
  <si>
    <t>On page 60, in line 6, change "Encrypted" to "encrypted".</t>
  </si>
  <si>
    <t>On page 60, in line 7, change "Header" to "header".</t>
  </si>
  <si>
    <t>On page 60, in line 14, change "MAC Header" to "MPDU header".</t>
  </si>
  <si>
    <t>On page 60, in line 15, change "Plaintext" to "plaintext".</t>
  </si>
  <si>
    <t>On page 60, in line 24, change "Encrypted" to "encrypted".</t>
  </si>
  <si>
    <t>On page 60, in line 25, change "8 octet" to "8-octet".</t>
  </si>
  <si>
    <t>On page 61, in line 5, change "error free" to "error-free".</t>
  </si>
  <si>
    <t>Awkward wording.</t>
  </si>
  <si>
    <t>On page 61, in line 6, change "in size less" to "smaller".</t>
  </si>
  <si>
    <t>8.3.3.4.2</t>
  </si>
  <si>
    <t>On page 61, in line 10, change "MAC Header" to "MPDU header".</t>
  </si>
  <si>
    <t>On page 61, in line 10, change "Encrypted" to "encrypted".</t>
  </si>
  <si>
    <t>8.3.3.5</t>
  </si>
  <si>
    <t>On page 61, in line 27, change "Clause" to "clause".</t>
  </si>
  <si>
    <t>Inconsistent section name.</t>
  </si>
  <si>
    <t>On page 61, in line 29, the section name refers to the "QC-TID", but in line 30, the term "QoS-TID" is used...I think the term QC-TID should be used in both places.</t>
  </si>
  <si>
    <t>On page 61, in line 31, remove second occurrance of the word "bits".</t>
  </si>
  <si>
    <t>On page 61, in line 31, remove the word "hex" (it is redundant when the 0x notation is used).</t>
  </si>
  <si>
    <t>On page 61, in line 32, change "Priority" to "priority".</t>
  </si>
  <si>
    <t>On page 61, starting in line 36, change "Traffic Class" to "traffic class" (unless this is a proper noun from 802.11e, with which I am not familiar).</t>
  </si>
  <si>
    <t>On page 62, beginning in line 1, change "A replayed frame occurs when the PN extracted from a received frame is repeated or not greater than the current Traffic Class replay counter value for the frame’s traffic class." to "A replayed frame is said to have occurred when the PN extracted from a received frame has been repeated, or is not greater than the current replay counter value for the MPDU’s traffic class."</t>
  </si>
  <si>
    <t>On page 62, in line 20, change "Security Association" to "security association".</t>
  </si>
  <si>
    <t>Should be clearer.</t>
  </si>
  <si>
    <t>On page 63, in line 3, change "ANonce and SNonce" to "Authenticator Nonce (ANonce) and Supplicant Nonce (SNonce)".</t>
  </si>
  <si>
    <t>Add the lengths of the key,encrypted frame body and AAD, like clause 8.3.3.3.5</t>
  </si>
  <si>
    <t>L=35; "assoication" has to be "association"</t>
  </si>
  <si>
    <t>P=63,L=33; "802/1X" has to be "802.1X"</t>
  </si>
  <si>
    <t>8.4.3.1</t>
  </si>
  <si>
    <t>L=9; "association request" has to be with 2 capitals</t>
  </si>
  <si>
    <t>P=69; "(re)association request" has to be with 2 capitals</t>
  </si>
  <si>
    <t>L=19; The text is better understandable when you delete the "Since" and change the comma into a period.</t>
  </si>
  <si>
    <t>Y</t>
  </si>
  <si>
    <t xml:space="preserve">Fig32; The KeyID is removed but the KeyID is used in the Group Key Handshake (clause 8.5.4). In the EAPOL-Key message notation the keyID field (there called Key Index) is used as well. </t>
  </si>
  <si>
    <t>Keep the KeyID field and it's description in the EAPOL key frame definition. It then has to be decided whether to call that field KeyID or Key Index</t>
  </si>
  <si>
    <t>P=79,L=20; Make bullet consistent with other bullets (see my, accepted, LB60 comment 264)</t>
  </si>
  <si>
    <t>Write sentence as follows: "Install flag (bit6)</t>
  </si>
  <si>
    <t>Tab5; Widen the first cell, then the Key Length (octets) will fit on 1 line</t>
  </si>
  <si>
    <t>Fig33,34; Make additional invisible rows to have a consistent via of the lengths</t>
  </si>
  <si>
    <t>Tab7; Have the same line-weight for the whole border</t>
  </si>
  <si>
    <t>P83,84; "This field" after the different message types is confusing.</t>
  </si>
  <si>
    <t>Change the occurences of "This field" into "The Key Data field"</t>
  </si>
  <si>
    <t>Fig35; STAKeyetablishedndication is missing some letters</t>
  </si>
  <si>
    <t>Fig35; ")" character overlaps the word address in 4 occasions</t>
  </si>
  <si>
    <t>8.5.2.2.</t>
  </si>
  <si>
    <t xml:space="preserve">L18,19; Key Index still defined although the bits are removed in clause 8.5.2. </t>
  </si>
  <si>
    <t>Keep the Key Index and call it KeyID.</t>
  </si>
  <si>
    <t>8.5.3</t>
  </si>
  <si>
    <t>L=14; The period after RSNIE must be a comma.</t>
  </si>
  <si>
    <t>L=26; I like that sentence!!</t>
  </si>
  <si>
    <t>Maybe the description of some fields can be removed, because they are described in the previous clause.</t>
  </si>
  <si>
    <t>8.5.3.5</t>
  </si>
  <si>
    <t>Fig36; In the two lower boxes "PTK' is overlaying some other text.</t>
  </si>
  <si>
    <t>Remove overlay</t>
  </si>
  <si>
    <t>8.5.4.1</t>
  </si>
  <si>
    <t>The KeyID is not mentioned in the message 1 description.</t>
  </si>
  <si>
    <t>8.6.1</t>
  </si>
  <si>
    <t>L=17; "Phase 1 Mixing function" has to be Phase 1 and 2 Mixing Functions"</t>
  </si>
  <si>
    <t>8.6.2</t>
  </si>
  <si>
    <t>L=24; "Phase 1 Mixing function" has to be Phase 1 and 2 Mixing Functions"</t>
  </si>
  <si>
    <t>8.7.1</t>
  </si>
  <si>
    <t>Have the "If" and "else" consistent with 8.7.2.1-4</t>
  </si>
  <si>
    <t>Have "If" and "else" in bold characters and add "endif"s</t>
  </si>
  <si>
    <t>8.7.2.1</t>
  </si>
  <si>
    <t>Remove space in "end if"</t>
  </si>
  <si>
    <t>Font of first 2 lines and last 2 lines is larger than rest</t>
  </si>
  <si>
    <t>Have the whole pseudo code in the same font size</t>
  </si>
  <si>
    <t>10.3.11.1.2</t>
  </si>
  <si>
    <t>KeyIdentifiers can be confused with KeyIDs</t>
  </si>
  <si>
    <t>Use "KeyDescriptors" instead</t>
  </si>
  <si>
    <t>Change "Type" into "Key Type" like clause 10.3.13.1.2</t>
  </si>
  <si>
    <t>10.3.13.1.2</t>
  </si>
  <si>
    <t>Change "Key Index" into "Key ID" see clause 10.3.11.1.2</t>
  </si>
  <si>
    <t>10.3.12.1.3</t>
  </si>
  <si>
    <t>11.4.1</t>
  </si>
  <si>
    <t>Have consistent capitalization of Association Request / Response and Reassociation Request / Response in 11.4.1 --11.4.4</t>
  </si>
  <si>
    <t xml:space="preserve">L=31; Change "If an REass.." into "If a Reass.." </t>
  </si>
  <si>
    <t>11.4.4</t>
  </si>
  <si>
    <t>L=39; Remove hyphen in Re-association</t>
  </si>
  <si>
    <t>L=8,10; add "frame" after "Reassociation Response"</t>
  </si>
  <si>
    <t>I.1</t>
  </si>
  <si>
    <t>Part of text duplicated</t>
  </si>
  <si>
    <t>Remove text between P=146, L=65 and P=150, L=44</t>
  </si>
  <si>
    <t>I.3.2</t>
  </si>
  <si>
    <t>Group PRF output (see my, accepted, LB60 comment 271)</t>
  </si>
  <si>
    <t>Letanche-Onno</t>
  </si>
  <si>
    <t>5.9</t>
  </si>
  <si>
    <t>An architecture diagram (probably in clause 5.9) that shows the relative positioning of the data transforms.  For example, is reply detection done after group ack re-ordering defined by TGe?</t>
  </si>
  <si>
    <t>Add an architecture diagram (like one that appeared in previous drafts) that provides this information.</t>
  </si>
  <si>
    <t>The key management in 802.11i is dependent on 802.1X, which is dependent on EAP.  The key indentifiers should not deviate from the conventiond being specified in the IETF for use with EAP.  Rather, the key identifiers ought to take advantage of the conventions being defined in the IETF for use with EAP.</t>
  </si>
  <si>
    <t>On page 76, line 35, the key identifier provided by EAP should be used to identify the key.  PTKs associated with the PMK should use the EAP-provided name as a prefix to ensure uniquenes and to align with the key hierarchy.</t>
  </si>
  <si>
    <t>Housley-Russell</t>
  </si>
  <si>
    <t>6.1, group ack re-ordering is not on the diagram because if is part of 11e and not part of the current standard</t>
  </si>
  <si>
    <t>The use of OUI 00:00:00 is innapropriate since it is an OUI assigned to Xerox.</t>
  </si>
  <si>
    <t>Request an OUI, available to be used across 802, to mean "No OUI" or "No Organization Indentified" and use this in place of 00:00:00</t>
  </si>
  <si>
    <t>Johnston-David</t>
  </si>
  <si>
    <t>The use of the colon separator in OUIs indicates a bit reversal of the octets represented as specified in IEEE 802-2001. E.G. AA:AA:AA==55-55-55</t>
  </si>
  <si>
    <t>Use the dash '-' separator as specified in IEEE 802-2001 to indicate a non bit reversed representation of the OUI octets. E.G. 00-00-00.</t>
  </si>
  <si>
    <t>Rejected. A motion was made to remove pre-auth and it failed.More detailed comment suggestion is needed to be considered.</t>
  </si>
  <si>
    <t>Rejected. TGi believes we are following 802 and 802.11 rules.The comments were reviewed and addressed. The rules do not state that the comments and suggested changes need to be followed. Nor do the rules state that detailed explainations need to be given why a comment is rejected. However, TGi has been actively attempting to explain it's position.</t>
  </si>
  <si>
    <t>Rejected. CCMP does include both. However, generally this is not true.</t>
  </si>
  <si>
    <t>Reject. A detailed suggestion to address the comment is needed for Tgi to attempt to address the comment.</t>
  </si>
  <si>
    <t>Rejected. This is the same comment that was brought into LB60. An informative note was added to draft 6. The suggestion was made into a motion in S.F. The motion failed.</t>
  </si>
  <si>
    <t>Rejected. Same comment as LB60 comment 62. Motion to make suggested change failed in S.F.</t>
  </si>
  <si>
    <t>Please fix so that the final version prints clean.</t>
  </si>
  <si>
    <t>Insufficiently precise terminology.</t>
  </si>
  <si>
    <t>Please change "MIC" to "TKIP MIC" in list item 3 on page 41.</t>
  </si>
  <si>
    <t>Inconsistent capitalization and awkward sentence structure.  Capitalize field names, and break into two sentences.</t>
  </si>
  <si>
    <t>Please change list item 4 from "The MIC verification step recomputes the MIC over the MSDU source address, destination address, priority, and MSDU data (but not the MIC field), and bit-wise compares the result against the received MIC." to "The MIC verification step recomputes the MIC over the MSDU Source Address, Destination Address, Priority, and MSDU data (but not the TKIP MIC field). The calculated TKIP MIC result is then compared bit-wise against the received TKIP MIC.".</t>
  </si>
  <si>
    <t>Incomplete informative note.</t>
  </si>
  <si>
    <t>On page 47, in line 34, change "The first MIC failure shall be logged and a timer initiated to enforce the countermeasures." to "The first Michael MIC failure shall be logged and a timer initiated to enable enforcement of the countermeasures."</t>
  </si>
  <si>
    <t>Change a word.</t>
  </si>
  <si>
    <t>On page 47, in line 37, change "preceding" to "most recent".</t>
  </si>
  <si>
    <t>On page 48, in line 1, change "to or from any peer for a period of at least 60 seconds following the second detected failure." to "to or from any peer for a period of at least 60 seconds after it detects the second failure.".</t>
  </si>
  <si>
    <t>On page 48, in line 5, change "deauthenticate." to "deauthenticating itself."</t>
  </si>
  <si>
    <t>Inconsistent usage of terminology.</t>
  </si>
  <si>
    <t>In clause 8.3.2.3.2, the term "Michael" has been used in preference to the term "MIC" until instances on page 48 in lines 6. 10, 11, 12, and 14.  For consistency, replace these instances of "MIC" with "Michael".  Similarly, in line 19, replace "Michael MIC" with "Michael".</t>
  </si>
  <si>
    <t>On page 48, in line 8, un-hyphenate "counter-measures".</t>
  </si>
  <si>
    <t>Excessively wordy.</t>
  </si>
  <si>
    <t>On page 48, in line 31, the term "access point" is used when "AP" would be much more compact.</t>
  </si>
  <si>
    <t>Inconsistent terminology and capitalization.</t>
  </si>
  <si>
    <t>On page 48, in line 31, replace "MIC Failure reports" with "Michael failure reports".  Similarly, in line 34, change "Michael Failure reports" to "Michael failure reports".</t>
  </si>
  <si>
    <t>On page 49, in line 3, un-hyphenate "counter-measures".</t>
  </si>
  <si>
    <t>As in clause 8.3.2.3.2.1, the term "MIC" is used, when the term "Michael" had been used prior.  On page 49 in lines 5, 6, 8, and 10, change "MIC" to "Michael".</t>
  </si>
  <si>
    <t>On page 49, in line 14, use the terms "Pairwise" and "Group" (note capitalization) instead of "unicast" and "broadcast".  Also, note that this bulleted list item is not indented as much as the list item immediately prior to it.</t>
  </si>
  <si>
    <t>On page 49, in line 14, the word "Failure" should not be capitalized, to be consistent with the definition in Table 18, item 14.</t>
  </si>
  <si>
    <t>Add a word prefix.</t>
  </si>
  <si>
    <t>On page 67, in line 13, change "IEEE 802.1X 2001" to "IEEE 802.1X-2001".</t>
  </si>
  <si>
    <t>Incorrect terminology.</t>
  </si>
  <si>
    <t>On page 67, in lines 25 through 43, and on page 68 in line 2, there are multiple instances of the term "unicast cipher suite" that should be "pairwise cipher suite", likewise there are multiple instances of the undefined term "multicast cipher suite" that should be "group cipher suite".</t>
  </si>
  <si>
    <t>Whenever possible, use an acronym, do not spell it out.  For example, on page 67, in line 40, and on page 68, in line 1, use AKMP, not some permutation of "Authentication and Key Management Protocol".</t>
  </si>
  <si>
    <t>On page 67, in line 27, insert "both" between "they" and "support".</t>
  </si>
  <si>
    <t>For clarity, on page 68, in line 9, add "to them" at the end of the sentence ending with "unknown.".</t>
  </si>
  <si>
    <t>On page 68, in line 12, change "judgement" to "judgment" (the latter is the preferred spelling, according to Webster).</t>
  </si>
  <si>
    <t>On page 68, in line 19, add "procedures" at the end of the sentence ending with "key management.".</t>
  </si>
  <si>
    <t>Redundant wording.</t>
  </si>
  <si>
    <t>On page 68, in line 31, change "data MSDUs" to "MSDUs".  An MSDU is implicitly "data".</t>
  </si>
  <si>
    <t>On page 69, in line 15, change "to a new AP via its old AP and the DS" to "via its old AP, through the DS, to a new AP".</t>
  </si>
  <si>
    <t>On page 70, in line 22, the term "AAA Key" is used.  Perhaps "PMK" is what was intended?  Otherwise, please define exactly what a "AAA Key" is, and its relevance to 802.11i.</t>
  </si>
  <si>
    <t>On page 70, in line 26, change "destination address" to "MAC Destination Address".  Perhaps the best solution would be to say specifically whether you are referring to the A1, A2, or A3 field.  In some cases, people use "destination address" when they mean "receiver address" and we can sidestep the entire issue by just saying A1, A2, A3, or A4, whichever is most appropriate.</t>
  </si>
  <si>
    <t>Improper conjunction.</t>
  </si>
  <si>
    <t>On page 71, in line 16, change "and" to "but"; likewise, in this same line, add a comma after the word "fails".</t>
  </si>
  <si>
    <t>On page 71, in line 33, change "deauthenticate message" to "Deauthenticate message".  In general, whenever "deauthenticate" is used as a verb or as an improper noun, it needn't be capitalized, but when it is used as a proper noun, as in this case, it should be.</t>
  </si>
  <si>
    <t>On page 71, in line 38, change "EAPoL Start" to "EAPoL-Start".</t>
  </si>
  <si>
    <t>On page 71, in line 41, insert "primitive" after "indicate".</t>
  </si>
  <si>
    <t>On page 71, in line 41 and 42, change "Authentication" to "authentication".</t>
  </si>
  <si>
    <t>On page 72, in line 8, change "PSK based" to "PSK-based".</t>
  </si>
  <si>
    <t>Clarify sentence structure.</t>
  </si>
  <si>
    <t>On page 72, in line 10, change "EAP based authentication using credentials that have been pre-installed on the STAs and issued within a common administrative domain, such as a single organization." to "EAP-based authentication using credentials that have been issued and pre-installed on the STAs within a common administrative domain, such as a single organization."</t>
  </si>
  <si>
    <t>Just about there but I must agree with Jesse, a unified architecture would dramatically improve the supplement.</t>
  </si>
  <si>
    <t>unify the architecture and then reflect that in the draft BEFORE sponsor ballot</t>
  </si>
  <si>
    <t>Hillman-Garth</t>
  </si>
  <si>
    <t>On page 50, in line 13, change "be computed" to "be pre-computed".</t>
  </si>
  <si>
    <t>8.3.2.3.3.2</t>
  </si>
  <si>
    <t>Extraneous punctuation.</t>
  </si>
  <si>
    <t>On page 52, in line 30, change "Phase 1 specification. ." to "Phase 1 specification." (i.e., remove the second period and the space(s) around it, until it matches the formatting of the remainder of the document.</t>
  </si>
  <si>
    <t>8.3.2.3.3.3</t>
  </si>
  <si>
    <t>Improper hyphenation and lack of sufficient clarity.</t>
  </si>
  <si>
    <t>On page 53, starting on line 40, change "The pseudo-code specifying the Phase 2 mixing function employs one variable: PPK. PPK is 96-bits, and it is represented as an array of 16-bit values: PPK0..PPK5." to "The pseudo-code specifying the Phase 2 mixing function employs one variable: PPK, which is 96 bits long.  The PPK is represented as an array of six 16-bit values: PPK0..PPK5.".</t>
  </si>
  <si>
    <t>On page 55, in line 9, change "TKIP TSC values shall correspond to MPDUs." to "Each MPDU shall have a unique TKIP TSC value.".</t>
  </si>
  <si>
    <t>On page 55, in line 10, change "The TSC (48 bit counters) shall be selected from a single pool by each transmitter for each temporal key—i.e., each transmitter has its own unique counter for each directional temporal key established." to "Each TSC (48-bit counter) shall be selected from a single pool by each transmitter for each temporal key—i.e., each transmitter has its own unique TSC for each directional temporal key established.".</t>
  </si>
  <si>
    <t>On page 55, in line 15, change "least significant" to "least-significant".</t>
  </si>
  <si>
    <t>On page 55, in line 17, change "TKIP replay counters" to "TSCs".</t>
  </si>
  <si>
    <t>Improper grammar.</t>
  </si>
  <si>
    <t>On page 55, in line 17 and 18, change "for each MAC address it receives TKIP traffic from." to "for each MAC address from which it has received TKIP traffic.".</t>
  </si>
  <si>
    <t>On page 55, in line 20, change "ack" to "ACK".</t>
  </si>
  <si>
    <t>On page 55, in line 21, change "TKIP replay counter" to "TSC", and insert "Michael" before "MIC check".</t>
  </si>
  <si>
    <t>Remove redundant word.</t>
  </si>
  <si>
    <t>On page 55, in line 33, remove the word "required" at the very end of the line.</t>
  </si>
  <si>
    <t>On page 55, in line 34, change "out of order" to "out-of-order".</t>
  </si>
  <si>
    <t>On page 56, in line 1, change "CCMP employs the AES encryption algorithm using the CCM mode of operation." to "CCMP is based on the CCM mode of operation of the AES encryption algorithm.".</t>
  </si>
  <si>
    <t>Outdated reference.</t>
  </si>
  <si>
    <t>On page 56, in line 8, change the reference to the housley internet-draft to a reference to RFC-3610.</t>
  </si>
  <si>
    <t>On page 56, in line 9, change "block oriented" to "block-oriented".</t>
  </si>
  <si>
    <t>Improper terminology.</t>
  </si>
  <si>
    <t>On page 56, in line 13, change "frame in octets" to "MPDU, expressed in octets".</t>
  </si>
  <si>
    <t>On page 56, in line 25, change "48 bit" to "48-bit".</t>
  </si>
  <si>
    <t>On page 56, in line 25, change "sequence counter" to "packet number".</t>
  </si>
  <si>
    <t>Re-word reference to WEP in context of CCMP.  The original wording makes it sound like CCMP is in some way based on or derived from WEP.  The only similarity is that the first four octets of the 802.11i header are structurally similar to the header used with both WEP and TKIP, but they all use the fields differently and given that Figure 24 does not have any fields labeled as "WEP format", it seems like we would be better off only mentioning WEP here tangentially, as in my suggested fix.</t>
  </si>
  <si>
    <t>On page 56, in lines 27 and 28, change "The ExtIV field, bit 5, of the Key ID octet signals that the CCMP Header extends the MPDU by an additional 4 octets to the 4 octets added by the WEP format." to "The ExtIV field, bit 5, of the Key ID octet signals that the CCMP Header extends the MPDU header by a total of 8 octets, compared to the 4 octets added to the MPDU header when WEP is used.".</t>
  </si>
  <si>
    <t>Choice of words could be better.</t>
  </si>
  <si>
    <t>On page 57, in line 7, change "MPDU where" to "MPDU, such that".</t>
  </si>
  <si>
    <t>On page 57, in line 12, change "Header" to "header".</t>
  </si>
  <si>
    <t>On page 57, in line 13, change "in" to "when calculating".</t>
  </si>
  <si>
    <t>On page 57, in line 14, change "Encode" to "Place".</t>
  </si>
  <si>
    <t>On page 57, in line 16, change "Header" to "header".</t>
  </si>
  <si>
    <t>On page 57, in line 16, change "8 octet" to "8-octet".</t>
  </si>
  <si>
    <t>8.3.2.1.1</t>
  </si>
  <si>
    <t>enough, -&gt; enough;</t>
  </si>
  <si>
    <t>8.3.2.3.2</t>
  </si>
  <si>
    <t>bit , -&gt; bit,</t>
  </si>
  <si>
    <t>8.3.2.3.3</t>
  </si>
  <si>
    <t>space after phase1(</t>
  </si>
  <si>
    <t>phase1 (</t>
  </si>
  <si>
    <t>space after phase2(</t>
  </si>
  <si>
    <t>phase2 (</t>
  </si>
  <si>
    <t>8.3.2.3.3.1</t>
  </si>
  <si>
    <t>Sbox is in swedish langauge in word</t>
  </si>
  <si>
    <t>Change to english</t>
  </si>
  <si>
    <t>8.3.3.1</t>
  </si>
  <si>
    <t>reference to CCM use RFC3610</t>
  </si>
  <si>
    <t>Change: "Unencrypted data frames received at a station configured for mandatory confidentiality, as well as encrypted data frames using a key not available at the receiving station" to "Unprotected data frames received at a station configured for mandatory confidentiality, as well as protected data frames using a key not available at the receiving station"</t>
  </si>
  <si>
    <t>5.4.3.4  Key management</t>
  </si>
  <si>
    <t>Change: "The enhanced confidentiality, data authentication, and replay protection mechanisms require fresh cryptographic keys." to "The enhanced data confidentiality and replay protection mechanisms require fresh cryptographic keys."</t>
  </si>
  <si>
    <t>5.7.5 Confidentiality</t>
  </si>
  <si>
    <t>Confidentiality is about more than just WEP</t>
  </si>
  <si>
    <t>Change: "For a STA to invoke the WEP confidentiality algorithm (as controlled by the related MIB attributes, see Clause 11)" to "For a STA to invoke a confidentiality algorithm (as controlled by the related MIB attributes, see Clause 11)"</t>
  </si>
  <si>
    <t>5.8 Reference Model</t>
  </si>
  <si>
    <t>Lacks 802.1X uncontrolled Port box in the figure.</t>
  </si>
  <si>
    <t>Add Uncontrolled port to figure.  Sorry, I can't do Visio to fix the figure.</t>
  </si>
  <si>
    <t>5.9  IEEE 802.11 and IEEE 802.1X</t>
  </si>
  <si>
    <t>In what case, that is germane to 802.11 does the AP take on the Supplicant role? Drop Supplicant from the list.</t>
  </si>
  <si>
    <t>Change: "The AP performs the Authenticator and, optionally, the Supplicant and Authentication Server roles." to "The AP performs the Authenticator and, optionally, Authentication Server roles."</t>
  </si>
  <si>
    <t>5.9.1  IEEE 802.11 usage of IEEE 802.1X</t>
  </si>
  <si>
    <t>802.1X frames are EAPOL frames</t>
  </si>
  <si>
    <t>Change: "Non-EAP data frames are passed (or blocked) via the IEEE 802.1X controlled port." to "Non-EAPOL data frames are passed (or blocked) via the IEEE 802.1X controlled port."</t>
  </si>
  <si>
    <t>5.9.2  Infrastructure Functional Model Overview</t>
  </si>
  <si>
    <t>Step 1 occurs before the diagramed exchange.  Also additional AAA secure channel is optional.</t>
  </si>
  <si>
    <t>Change note 1: "1. The Authenticator and Authentication Server authenticate each other and establish a secure channel using an authentication protocol (e.g., IPsec, TLS)." to "1. Prior to any use of IEEE 802.1X, the Authenticator and Authentication Server authenticate each other and they optionally establish a secure channel using an authentication protocol (e.g., Ipsec, TLS)."</t>
  </si>
  <si>
    <t>Text clarity</t>
  </si>
  <si>
    <t>Change: "Upon successful completion of the 4-Way Handshake, the IEEE 802.1X Controlled Ports are unblocked to permit general data traffic." to "Upon successful completion of the 4-Way Handshake, the Authenticator and Supplicant have authenticated each other and the IEEE 802.1X Controlled Ports are unblocked to permit general data traffic."</t>
  </si>
  <si>
    <t>5.9.3.3  IBSS IEEE 802.1X Example</t>
  </si>
  <si>
    <t>Fig 6 implies serial processing of the two 802.1X exchanges.  They can be interleaved.</t>
  </si>
  <si>
    <t>Add at the end of the section: "Although Figure 6 seems to imply a serial process for the 2 IEEE 802.1X exchanges, in practice they may occur interleaved."</t>
  </si>
  <si>
    <t>"Mode" missing in CCM RFC reference</t>
  </si>
  <si>
    <t>Add "Mode" in CCM RFC reference</t>
  </si>
  <si>
    <t>Haisch-Fred</t>
  </si>
  <si>
    <t>"supplied to the Supplicant"  in the AAA key is misleading.</t>
  </si>
  <si>
    <t>Suggest replacing the AAA key definition with "Key Information that is jointly negotiated between the Supplicant and the Authentication Server. This Key Information is transported via a secure channel from the Authentication Server to the Authenticator."</t>
  </si>
  <si>
    <t>In the Pairwise Master Key definition, suggest that "obtained" is a better word than "allocated" in "allocated directly from a pre-shared key"</t>
  </si>
  <si>
    <t>In the first paragraph (line 30 in non diffmarked version), suggest moving "Open System" before "authentication algorithm"</t>
  </si>
  <si>
    <t>Figure 11 is good additon to the draft. Recommend adding a second Reference Model for that includes thee 802.1X Uncontrolled Port &amp; the 802.1X Supplicant/Authenticator.</t>
  </si>
  <si>
    <t>delete PTKSA not PTK</t>
  </si>
  <si>
    <t>8.4.8</t>
  </si>
  <si>
    <t>effected</t>
  </si>
  <si>
    <t>affected</t>
  </si>
  <si>
    <t>Confim</t>
  </si>
  <si>
    <t>Confirm</t>
  </si>
  <si>
    <t>initiatiate</t>
  </si>
  <si>
    <t>initiate</t>
  </si>
  <si>
    <t>8.5.1</t>
  </si>
  <si>
    <t>bits F through F+L-1 bits</t>
  </si>
  <si>
    <t>delete second bits</t>
  </si>
  <si>
    <t>8.5.1.2</t>
  </si>
  <si>
    <t>nonces random</t>
  </si>
  <si>
    <t xml:space="preserve">• SNonce is a random or pseudo-random value contributed by the Supplicant; its value is taken when a PTK is instantiated and is sent to the PTK Authenticator.
• ANonce is a random or pseudo-random value contributed by the Authenticator.
</t>
  </si>
  <si>
    <t>MAC-Addr in PMKID</t>
  </si>
  <si>
    <t>MAC-Address</t>
  </si>
  <si>
    <t>8.5.1.3</t>
  </si>
  <si>
    <t>PRF-40 and 104 not used for WEP - delete</t>
  </si>
  <si>
    <t>Delete prf40/104</t>
  </si>
  <si>
    <t>8.5.2.1</t>
  </si>
  <si>
    <t>connection ,</t>
  </si>
  <si>
    <t>connection,</t>
  </si>
  <si>
    <t>8.5.3.1</t>
  </si>
  <si>
    <t>exchange .</t>
  </si>
  <si>
    <t>exchange.</t>
  </si>
  <si>
    <t>renaem supplicant address - SA to SPA</t>
  </si>
  <si>
    <t>8.5.5</t>
  </si>
  <si>
    <t>an EAPOL-Key frames -&gt; an EAPOL-Key frame</t>
  </si>
  <si>
    <t>8.5.5.2</t>
  </si>
  <si>
    <t>fails, -&gt; fails;</t>
  </si>
  <si>
    <t>Intergrity -&gt; Integrity</t>
  </si>
  <si>
    <t>doc 495 was voted in but not added completely</t>
  </si>
  <si>
    <t>add rest of text</t>
  </si>
  <si>
    <t>8.5.5.3</t>
  </si>
  <si>
    <t>8.5.6</t>
  </si>
  <si>
    <t>bullet 1, add :These states are per associated STA</t>
  </si>
  <si>
    <t>bullet 2, add :These states are per associated STA</t>
  </si>
  <si>
    <t>bullet 3, add :These states are global to the authenticator</t>
  </si>
  <si>
    <t>On page 64, in line 22, change "AS distributes these keys" to "AS transfers these keys" (the AS moves the key material to the AP, and is supposed to forget it ever knew about them.  Distributes isn't as final-sounding as "transfers".</t>
  </si>
  <si>
    <t>On page 64, in line 34, change "reassociation request" to "Reassociation Request".</t>
  </si>
  <si>
    <t>Incorrect punctuation.</t>
  </si>
  <si>
    <t>On page 64, in line 35, change "802/1X" to "802.1X".</t>
  </si>
  <si>
    <t>On page 64, beginning in line 45, change "creating an environment where Reassociation without a subsequent full IEEE 802.1X authentication becomes possible" to "thereby enabling the possible usage of Reassociation without requiring a subsequent full IEEE 802.1X authentication procedure".</t>
  </si>
  <si>
    <t>On page 65, in line 2, add "also" between "may" and "delete".</t>
  </si>
  <si>
    <t>On page 65, in line 8, replace "with a" with "(using" and add a closing parenthesis after the "(PSK)", making it "(PSK))".</t>
  </si>
  <si>
    <t>On page 65, in line 12, replace "ability to use" with "knowledge of".</t>
  </si>
  <si>
    <t>Needs to be much clearer.</t>
  </si>
  <si>
    <t>On page 65, in the first line of the Informative Note that starts on line 13, the phrase "targeted from the IBSS" makes no sense to me.  Please re-word this note with whatever the intended meaning was.</t>
  </si>
  <si>
    <t>On page 65, in line 16, and in several other places, there is a usage of "broadcast/multicast" where simply "multicast" would be sufficient.  Please change this globally.</t>
  </si>
  <si>
    <t>Reject, We are consistent with the magnitude comparison as performed in 802.1D, clause 9.2.5</t>
  </si>
  <si>
    <t>Replace "EAPOLKeyRecieved" and "EAPOLKeyRecvd" with "EAPOLKeyReceived" in Figure 39 to match with the text of Clause 8.5.6.2. In addition, change one "EAPOLKeyRecvd" in TimeoutCtr description (Clause 8.5.6.2) to "EAPOLKeyReceived".</t>
  </si>
  <si>
    <t>Misspelled state names (figure 39).</t>
  </si>
  <si>
    <t>Replace "AUTHENICATION" with "AUTHENTICATION", "AUTHENICATION2" with "AUTHENTICATION2", and "PTK_START" with "PTKSTART".</t>
  </si>
  <si>
    <t>Inconsistent use of "TRUE" vs. "True" and "FALSE" vs. "False" in Figure 39</t>
  </si>
  <si>
    <t>Inconsistent spelling of "Timeout" vs. "TimeOut" in Figure 39 and Clause 8.5.6.2.</t>
  </si>
  <si>
    <t>Cannot transition from a state of one state machine to a state of another state machine. PTK Group Key state machine's state KEYERROR has UCT transition to DISCONNECT state of PTK state machine in Figure 39.</t>
  </si>
  <si>
    <t>Set Disconnect variable to true</t>
  </si>
  <si>
    <t>Authenticator state machines do not verify Request bit of the incoming EAPOL-Key packets and may thus transition to next state after receiving EAPOL-Key Request. (figure 39)</t>
  </si>
  <si>
    <t>Add "&amp;&amp; !Request" to EAPOLKeyReceived-based transitions in Figure 39 (PTKSTART to PTKCALCNEGOTIATING, PTKINITNEGOTIATING to PTKINITDONE, and REKEYNEGOTIATING to REKEYESTABLISHED).</t>
  </si>
  <si>
    <t>8.5.6.1</t>
  </si>
  <si>
    <t>Split into 3 sections for the 3 state machines</t>
  </si>
  <si>
    <t>Shouldn't Authenticator state machine send messages to stations, not AP?</t>
  </si>
  <si>
    <t>send to STA</t>
  </si>
  <si>
    <t>GTK is not available for the first STA since Group Key state machine is not yet initialized at that point.</t>
  </si>
  <si>
    <t>On page 66, in line 18, change "broadcast/multicast" to simply "multicast".  This should be done globally, since broadcast is a special case of multicast.  In most cases, multicast is used this way, instead of in the form "broadcast/multicast".</t>
  </si>
  <si>
    <t>Use consistent abbreviations.</t>
  </si>
  <si>
    <t>fix</t>
  </si>
  <si>
    <t>11.4.3</t>
  </si>
  <si>
    <t>an Reassociation</t>
  </si>
  <si>
    <t>a Reassociation</t>
  </si>
  <si>
    <t>an REassociation</t>
  </si>
  <si>
    <t>A</t>
  </si>
  <si>
    <t>Mng</t>
  </si>
  <si>
    <t>Management - twice</t>
  </si>
  <si>
    <t>D</t>
  </si>
  <si>
    <t>objecst -&gt; objects</t>
  </si>
  <si>
    <t>variabl'e</t>
  </si>
  <si>
    <t>variabl'e -&gt; variable</t>
  </si>
  <si>
    <t>dot11RSNAConfigPMKReAuthThreshold</t>
  </si>
  <si>
    <t>dot11RSNAConfigPMKReauthThreshold - twice</t>
  </si>
  <si>
    <t>SALifeTime, make</t>
  </si>
  <si>
    <t>must</t>
  </si>
  <si>
    <t>Renumber dot11RSNAStatsEntry to be 1-12</t>
  </si>
  <si>
    <t>I.5.1</t>
  </si>
  <si>
    <t>authentication.A</t>
  </si>
  <si>
    <t>authentication. A</t>
  </si>
  <si>
    <t>as the hex string</t>
  </si>
  <si>
    <t>as an octet string</t>
  </si>
  <si>
    <t>ssidlength</t>
  </si>
  <si>
    <t>ssidLength</t>
  </si>
  <si>
    <t>I.6.2</t>
  </si>
  <si>
    <t>that there output</t>
  </si>
  <si>
    <t>that their output</t>
  </si>
  <si>
    <t>I.7.1</t>
  </si>
  <si>
    <t>an "0x"</t>
  </si>
  <si>
    <t>a "0x"</t>
  </si>
  <si>
    <t>ciphertext</t>
  </si>
  <si>
    <t>cipher text * 3</t>
  </si>
  <si>
    <t>I.7.4</t>
  </si>
  <si>
    <t>missing character in CCMP test vector 7 (Encrypted MPDU with FCS)</t>
  </si>
  <si>
    <t>Replace "5e  2 c5" with "5e 12 c5" in the MPDU with FCS hexdump of CCMOP test mpdu 7.</t>
  </si>
  <si>
    <t>I.7.5</t>
  </si>
  <si>
    <t>The input</t>
  </si>
  <si>
    <t>The inputs</t>
  </si>
  <si>
    <t>I.9</t>
  </si>
  <si>
    <t>Seciton not needed</t>
  </si>
  <si>
    <t>Delete section</t>
  </si>
  <si>
    <t>Commenter</t>
  </si>
  <si>
    <t>Moore-Tim</t>
  </si>
  <si>
    <t>5.9.3.2</t>
  </si>
  <si>
    <t>In this clause it states "the unicast key used between any two STAs is from the 4-Way Handshake initiated by the STA with the highest MAC address".  However, in clause 8.4.9, it states "The unicast key used between ayt two STAs shall be the pairwise key from the 4-Way handshake initiated by the STA with the lowest MAC address".  This is inconsistent.</t>
  </si>
  <si>
    <t>Make consistent.</t>
  </si>
  <si>
    <t>2nd list item.  Mis-spelling.  "Furthermode"</t>
  </si>
  <si>
    <t>Should be "Furthermore"</t>
  </si>
  <si>
    <t>8.3.3.5.2</t>
  </si>
  <si>
    <t>This is inconsistent with clause 8.3.2.3.4.  In 8.3.2.3.4, it states "A transmitter shall not use IEEE 802.11 priorities without ensuring that the receiver supports the required number of replay counters required."  There is no such requirement placed on the transmitter in CCMP.</t>
  </si>
  <si>
    <t>Add similar text from 8.3.2.3.4 to 8.3.3.5.2 so that a transmitter must limit the number of priorities based on the number of replay counters supported by the receiver.</t>
  </si>
  <si>
    <t>Schrum-Sid</t>
  </si>
  <si>
    <t>Page 69 lines 18-19
These lines say that pre-authentication ends when the Authenticator sends the first message of the 4-Way-Handshake. This is not true. There is no 4-Way after Pre-Auth.</t>
  </si>
  <si>
    <t>Remove that sentence.</t>
  </si>
  <si>
    <t>Page 25 lines 5-6
This clause mentions the non-supported use of WEP-40 or WEP-104 as pairwise keys, while the paragraph above it states WEP can only be used for Group cipher suite. This is redundant and potentially confusing.</t>
  </si>
  <si>
    <t>Remove the reference to WEP-40 and WEP-104 for Pairwise suite.</t>
  </si>
  <si>
    <t>7.3.2.9.3</t>
  </si>
  <si>
    <t>The definition of what a STA and an AP are expected to do with each bit is not exhaustive. It is apparently implied that by not saying anything the bit must be set to 0. It helps tremendoesly when the setting behaviour is explicitely mentioned for AP and STA in each case.</t>
  </si>
  <si>
    <t>In 7.3.2.9.3.1: Add statement
"A STA sets the Pre-authentication subfield to 0."
In 7.3.2.9.3.2: Add statement
"An AP sets the Pairwise Key Subfield to 0".</t>
  </si>
  <si>
    <t>7.3.2.9.4</t>
  </si>
  <si>
    <t xml:space="preserve">The definition what the contents of the PMKID list is is not saying very much.  </t>
  </si>
  <si>
    <t>Replace the last sentence with:
"The PMKID list contains 0 or more PMKIDs that the sender believes to be valid for the destination AP."</t>
  </si>
  <si>
    <t>The notion that a PMKID can also relate to a PSK is not covered anywhere in detail. This may be a good place.</t>
  </si>
  <si>
    <t>Add a new sentence:
"The PMKID can refer to (1) a cached PMK that has been obtained through Pre-authentication with the target AP, (2) a cached PMK from an earlier association with the target AP or (3) a cached PSK from an earlier association with the target AP. 
Or put wording of a similar nature elsewhere in the specifications of PMK caching.</t>
  </si>
  <si>
    <t>5.9.1</t>
  </si>
  <si>
    <t>Page 16  figure 3:
The bottom block is unfinished or contains too much text.</t>
  </si>
  <si>
    <t>Remove  "Uncontrolled Ports"</t>
  </si>
  <si>
    <t>Page 62 line 5:
The statement that a PTKSA includes a cipher suite list seems odd to me. When the PTKSA is fully established one cipher suite (possibly from a list) is selected.</t>
  </si>
  <si>
    <t>Change to:
.  Pairwise Cipher suite selector</t>
  </si>
  <si>
    <t>8.5.2</t>
  </si>
  <si>
    <t>Page 83, lines 16-19
The mentioning of a "second" RSNIE comes before the "first" RSNIE is explained.</t>
  </si>
  <si>
    <t xml:space="preserve">Change the order of specifying the first and second RSNIE. </t>
  </si>
  <si>
    <t>8.5.2.2</t>
  </si>
  <si>
    <t>my comments reference the non-redlined D6.0</t>
  </si>
  <si>
    <t>5.8; Figure 11; page 12</t>
  </si>
  <si>
    <t>Spelling</t>
  </si>
  <si>
    <t>Entitv -&gt; Entity</t>
  </si>
  <si>
    <t>8.3.2.1.1; Figure 13; page 40</t>
  </si>
  <si>
    <t>Extra symbol in figure near TK</t>
  </si>
  <si>
    <t>8.5.2; Table 7; page 83</t>
  </si>
  <si>
    <t>Do we want to spec an OUI of 0:0:0 when Xerox owns this OUI?</t>
  </si>
  <si>
    <t>resolve</t>
  </si>
  <si>
    <t>8.5.3.6; Figure 36; page 91</t>
  </si>
  <si>
    <t xml:space="preserve">Clause </t>
  </si>
  <si>
    <t>Comment Type (E or T)</t>
  </si>
  <si>
    <t>Part of No Vote? (Y or N)</t>
  </si>
  <si>
    <t>Comment / Explaination</t>
  </si>
  <si>
    <t>Recommended Change</t>
  </si>
  <si>
    <t>0</t>
  </si>
  <si>
    <t>E</t>
  </si>
  <si>
    <t>N</t>
  </si>
  <si>
    <t>ammendment -&gt;amendment</t>
  </si>
  <si>
    <t>Fix spelling - twice</t>
  </si>
  <si>
    <t>2</t>
  </si>
  <si>
    <t>RFC3610 assigned to CCM</t>
  </si>
  <si>
    <t>change reference to rfc3610 and update date</t>
  </si>
  <si>
    <t>3</t>
  </si>
  <si>
    <t>AAD make clearer</t>
  </si>
  <si>
    <t>Data that is not encrypted ut is still cryptographically protected</t>
  </si>
  <si>
    <t>T</t>
  </si>
  <si>
    <t>Add Authenticator group mac address</t>
  </si>
  <si>
    <t>See pmk sharing document</t>
  </si>
  <si>
    <t>Add "AS" to authenticator server</t>
  </si>
  <si>
    <t>Encapsulation: "message integrity codes, and key identifiers"</t>
  </si>
  <si>
    <t xml:space="preserve"> "message integrity codes, and key identifiers"</t>
  </si>
  <si>
    <t>GTK "source, that"</t>
  </si>
  <si>
    <t>"source, which" and delete .</t>
  </si>
  <si>
    <t>Key counter</t>
  </si>
  <si>
    <t>Key Counter: A 256 bit (32 octets) counter that is used in the Pseudo-Random Function to generate IVs.  There is a single Key Counter per STA (AP or STA) that is global to that STA.</t>
  </si>
  <si>
    <t>Master Session key add (MSK)</t>
  </si>
  <si>
    <t>Add (MSK)</t>
  </si>
  <si>
    <t>PSK, add (PSK)</t>
  </si>
  <si>
    <t>Add (PSK)</t>
  </si>
  <si>
    <t>Pseudo-random function</t>
  </si>
  <si>
    <r>
      <t>Pseudo-Random Function</t>
    </r>
    <r>
      <rPr>
        <sz val="10"/>
        <rFont val="Times New Roman"/>
        <family val="1"/>
      </rPr>
      <t>: A function that hashes various inputs to derive a pseudo-random value.  To add liveness to the pseudo-random value, a nonce should be one of the inputs</t>
    </r>
  </si>
  <si>
    <t>Add Supplicant group mac address</t>
  </si>
  <si>
    <t xml:space="preserve">WPA - space </t>
  </si>
  <si>
    <t>standard (</t>
  </si>
  <si>
    <t>4</t>
  </si>
  <si>
    <t>GTKSA - association spelt wrong</t>
  </si>
  <si>
    <t>assoication -&gt; association</t>
  </si>
  <si>
    <t>several places with "  " when only should be one space</t>
  </si>
  <si>
    <t>change to 1 space</t>
  </si>
  <si>
    <t>5.4.3.3</t>
  </si>
  <si>
    <t>RC4 algorithm, no comma needed</t>
  </si>
  <si>
    <t>algorithm, -&gt; algorithm</t>
  </si>
  <si>
    <t>5.9.3.1</t>
  </si>
  <si>
    <t>pairwise -&gt;Pairwise</t>
  </si>
  <si>
    <t>Fix</t>
  </si>
  <si>
    <t>5.9.5</t>
  </si>
  <si>
    <t>Change first paragraph</t>
  </si>
  <si>
    <t>The Authenticator and Supplicant may cache the result of the IEEE 802.1X authentication, if the result is cached the PMKSA which includes the IEEE 802.1X state is also cached. A PMKSA can be deleted from the cache for any reason and at any time.</t>
  </si>
  <si>
    <t>Add pmk sharing</t>
  </si>
  <si>
    <t xml:space="preserve">The result of an IEEE 802.1X authentication is valid for more than a single authenticator or a single supplicant.  A group of authenticators that form a secure group are allowed to share the result of an IEEE 802.1X authentication; similarly, a group of supplicants that form a secure group are allowed to share the result of an IEEE 802.1X authentication.
In order to label a group, Authenticator Group MAC Addresses and Supplicant Group MAC Addresses are defined.  These Group MAC Addresses may be set to one of the individual MAC addresses in each group.
</t>
  </si>
  <si>
    <t>7.2.3.10</t>
  </si>
  <si>
    <t>Authentication, comma not needed</t>
  </si>
  <si>
    <t>Authentication, -&gt; Authentication</t>
  </si>
  <si>
    <t>7.3.1.4</t>
  </si>
  <si>
    <t>adter</t>
  </si>
  <si>
    <t>Adter -&gt; alter</t>
  </si>
  <si>
    <t>7.3.2.9</t>
  </si>
  <si>
    <t>Allow 1x key sharing</t>
  </si>
  <si>
    <t>Add Group mac address to RSN IE</t>
  </si>
  <si>
    <t>use clause 8.4.6.2 rather than 5.9.5 for PMK caching</t>
  </si>
  <si>
    <t>Delete rreference not found</t>
  </si>
  <si>
    <t>Add 7.3.2.9.4 group address</t>
  </si>
  <si>
    <t xml:space="preserve">7.3.2.9.4 Group Address
Group Address is the Supplicant Group MAC address or the Authenticator Group MAC address. It is supplied if the Supplicant or Authenticator is a member of a group.
The Authenticator Group MAC address is used when the RSN IE used in a Beacon or Probe response. The Supplicant Group MAC address is used when the RSN IE is used in a (re)association request.
When the Supplicant or Authenticator is not a member of a Group then the individual Supplicant or Authenticator MAC address shall be used as the Supplicant or Authenticator Group Address.
</t>
  </si>
  <si>
    <t>7.3.2.9.5</t>
  </si>
  <si>
    <t>Add gorup mac addres to example 4</t>
  </si>
  <si>
    <t>8.1.4</t>
  </si>
  <si>
    <t>perfoms</t>
  </si>
  <si>
    <t>perfoms -&gt; performs</t>
  </si>
  <si>
    <t>Furthermode</t>
  </si>
  <si>
    <t>Furthermode -&gt; Furthermore</t>
  </si>
  <si>
    <t>8.2.1.4.3</t>
  </si>
  <si>
    <t>clause 8.2.1.4.5 has 2 .</t>
  </si>
  <si>
    <t>remove .</t>
  </si>
  <si>
    <t>8.2.1.4.4</t>
  </si>
  <si>
    <t>clause 8.2.1.4.3 has 2 .</t>
  </si>
  <si>
    <t>8.2.1.4.5</t>
  </si>
  <si>
    <t>add space between TA,RA</t>
  </si>
  <si>
    <t>TA, RA</t>
  </si>
  <si>
    <t>Reject, this clause contains normative text for deciding pairwise cipher, for the format of the stakey request</t>
  </si>
  <si>
    <t>Reject, there is a clear explanation in the text.</t>
  </si>
  <si>
    <t>Change: "In an RSNA, the respective IEEE 802.1X Ports of both APs and STAs discard non-EAPOL MSDUs before the peer is known to have been authenticated. In this state, the IEEE 802.1X Ports permit only the IEEE 802.1X authentication messages to flow across the IEEE 802.11 association." to " In an RSNA, the respective IEEE 802.1X Ports of both APs and STAs discard non-EAPOL MSDUs,  that is its IEEE 802.1X controlled Port is blocked, before the peer is known to have been authenticated. In this state, the IEEE 802.1X Ports permit only the IEEE 802.1X authentication messages to flow across the IEEE 802.11 association via the IEEE 802.1X uncontrolled Port."</t>
  </si>
  <si>
    <t>"Authentication protocol" is vague when "EAP method" is meant.</t>
  </si>
  <si>
    <t>Change: "It should be noted that the choice of an acceptable authentication protocol is an issue for both APs and the STAs, since the goal of IEEE 802.1X Authentication is mutual authentication between the AS and the STA, not just authentication of the STA to an AP." to "It should be noted that the choice of an acceptable EAP method is an issue for both APs and the STAs, since the IEEE 802.11i's usage of IEEE 802.1X Authentication is to provide for mutual authentication between the AS and the STA, not just authentication of the STA to an AP."</t>
  </si>
  <si>
    <t>The is no authentication with PSK</t>
  </si>
  <si>
    <t>Change: "IEEE 802.1X authentication and PSK authentication are supported in an 802.11 IBSS, and described in Clause 8.4.4." to "IEEE 802.1X authentication and PSK are supported in an 802.11 IBSS, and described in Clause 8.4.4."</t>
  </si>
  <si>
    <t>5.4.3.3 Confidentiality</t>
  </si>
  <si>
    <t>Confidentiality includes data integrity</t>
  </si>
  <si>
    <t>Change: "If the confidentiality service is not invoked, all messages shall be sent unencrypted." to "If the confidentiality service is not invoked, all messages shall be sent unprotected."</t>
  </si>
  <si>
    <t>6.1, removed mentioned on uncontrolled port since always open</t>
  </si>
  <si>
    <t>6.1, deleted variables since not used in tkip</t>
  </si>
  <si>
    <t>Reject, controlled port can block, uncontrolled port never blocks</t>
  </si>
  <si>
    <t>6.1, added a note that supplicant can be used in a WDS</t>
  </si>
  <si>
    <t>6.1, your text changed the meaning since the STA may not get its key from the AS. However, the text is changed in 6.1 to clarify its meaning</t>
  </si>
  <si>
    <t>Reject, by removing this informative note the behavour reverted to the default 802.11 behavour of beacons and probe responses which is that an AP can transmit these are its normal behavour. This was what was intended by deleting this informative note</t>
  </si>
  <si>
    <t>6.1, the entire data field is encrypted if the encrypt bit is set. It is only required to be encrypted if the data field contains key material. Added text to make this clearer.</t>
  </si>
  <si>
    <t>6.1, added text to clarify that different sta may have different pairwise cipher lists</t>
  </si>
  <si>
    <t>6.1, text added to clarify sentence</t>
  </si>
  <si>
    <t>Reject, this is not necessary since the Authenticator cannot use any PMKIDs it does not have a PMKSA for and if it has no PMKSAs for any of the PMKIDs or does not want to use the any o the valid PMKSAs then it sends a EAP-Request/Identity</t>
  </si>
  <si>
    <t>Reject, 11i PMKID key identifiers can't be aligned with EAP as there are cases when 11i do not take the PMK from eap e.g. PSK. 11i does not define an identifier for PTKs as this is an internal implementation issue and not an interoperability issue</t>
  </si>
  <si>
    <t>Not done</t>
  </si>
  <si>
    <t>6.1 has it set as tbd to be allocated during sponsor ballot</t>
  </si>
  <si>
    <t>6.1, Changed figure 27</t>
  </si>
  <si>
    <t>6.1, tidied words but allow for IBSS case</t>
  </si>
  <si>
    <t>Reject, in an RSN we require 802.1X controlled port to do the filtering, this is saying that in non-rsn cases the mac may do filtering</t>
  </si>
  <si>
    <t>6.1, deleted figures</t>
  </si>
  <si>
    <t>Reject, this follows onto the next line</t>
  </si>
  <si>
    <t>Editing instructions use "add"</t>
  </si>
  <si>
    <t>Change "add" to "Insert" throughout the document. For example see clauses 3.4.9, 5.1.14, 5.1.1.5, 5.4.2, 5.4.3, 7.2.3, Clause 10.3, Annex A, Annex D, Annex E</t>
  </si>
  <si>
    <t>802.11i is missing the IEEE modifier</t>
  </si>
  <si>
    <t>Change "802.11i" to "IEEE 802.11i", See page ii, after "editor", page 10, line 22, Figure 1 title, page 14, line 16, page 44 Figure 16</t>
  </si>
  <si>
    <t>2.0</t>
  </si>
  <si>
    <t>incomplete punctuation</t>
  </si>
  <si>
    <t>In the context of RSNA, where does the AP play the Supplicant Role? Can an information note be added for this observation.</t>
  </si>
  <si>
    <t>In Figure 1, the "STA" in box on the right hand side should be "AP"</t>
  </si>
  <si>
    <t>The text associated with Figures 2, 3, and 4 discuss exchanges between Supplicants and Authenticators, but STA and AP are used in the Figures.</t>
  </si>
  <si>
    <t>Add Supplicant and Authenticator to the Figures.</t>
  </si>
  <si>
    <t>Use the same text from the lower box in Figure 1 in the lower box in Figure 2</t>
  </si>
  <si>
    <t>Complete the text in the lower box in Figure 3 by adding "Open" or "Open for EAPOL-Key Messages"</t>
  </si>
  <si>
    <t>In the next to last paragraph in this section, delete "and Figure 4"</t>
  </si>
  <si>
    <t>In the last paragraph in this section, replace "See Figure 4" with "See Figure 3 and Figure 4"</t>
  </si>
  <si>
    <t>In the first paragraph after Figure 5, the first sentence, replace "the three STAs first in the IBSS" with "the original three STAs in the IBSS"</t>
  </si>
  <si>
    <t>Suggest deleting the last sentence because the Lin secure bit has not been define before in the document.</t>
  </si>
  <si>
    <t>In Figure 13, replace "Pro- tected" with "Protected"</t>
  </si>
  <si>
    <t>7.2.2</t>
  </si>
  <si>
    <t>In the second paragraph (line 2, page 22 on non diffmarked vesion), suggest inserting "to verify" between "These frames types shall be checked" and "that the frame body is null…"</t>
  </si>
  <si>
    <t>Line 4, page 22 edit instruction is in the incorrect place</t>
  </si>
  <si>
    <t>Some editing instructions are missing. There should be one instruction that changes "Privacy" in the first paragraph of the 1999 spec to "Protected". There should also be a second instruction that changes "Privacy" in Figure 27 to "Protected."</t>
  </si>
  <si>
    <t>In the first paragraph, ther is an "Error! Reference source not found"</t>
  </si>
  <si>
    <t>In list item 4, sub item b, replace "is utilized is" with "is utilized it"</t>
  </si>
  <si>
    <t>There are no Class 0 frames figure 22.</t>
  </si>
  <si>
    <t>Class 1</t>
  </si>
  <si>
    <t>PInitAKeys is not used anymore, but it is set to FALSE (twice) in Figure 39. (page 98)</t>
  </si>
  <si>
    <t>remove</t>
  </si>
  <si>
    <t>Misspelled state machine variable (figure 39)</t>
  </si>
  <si>
    <t xml:space="preserve">Clarify the editing instructions </t>
  </si>
  <si>
    <t>Change editing instructions to: E7"Change Clause 6.1.2 as indicated below."</t>
  </si>
  <si>
    <t>Line 13, just below Figure 7 - Incomplete sentence</t>
  </si>
  <si>
    <t>Change "where m denotes" to "In Figure 7, m denotes"</t>
  </si>
  <si>
    <t>Page 25, line 27 Wording</t>
  </si>
  <si>
    <t>Remove the  "it does not make sense" sentence. Re-word the next sentence to "Table 2 indicates the circumstances under which each cipher suite may be used."</t>
  </si>
  <si>
    <t>First paragraph above Table 3, Inconsistent naming</t>
  </si>
  <si>
    <t>Change "Authenticated Key Management Suite(s) to "Authentication and Key Management Suite"  three instances of this.</t>
  </si>
  <si>
    <t>First paragraph, missing reference.</t>
  </si>
  <si>
    <t>Fix reference.</t>
  </si>
  <si>
    <t>8</t>
  </si>
  <si>
    <t>Page 28, line 48, Incorrect editing instructions</t>
  </si>
  <si>
    <t>In the first sentence "set up time" and "dott11RSNAConfigSALifetime" do not seem like consistent concepts. Suggest changing either "set up time" or "Lifetime"</t>
  </si>
  <si>
    <t>In the last paragraph beginning with " In Figure 13 …", the (see clause 8.3.2.4.3) should be (8.3.2.3.3)</t>
  </si>
  <si>
    <t>The "N" in Figure 17 is not the same as the "N" used in the TKIP definition in the following section on the same page. Recommend that the "N" in Figure be changed to another symbol.</t>
  </si>
  <si>
    <t>In the third paragraph, recommend using script l and r in all the following equations in the paragraph because "l" and "1" appear to be the same.</t>
  </si>
  <si>
    <t>In the second paragraph beginning "Before verifying the MIC …" shouldn't "less than" be replaced by"less than or equal to"?</t>
  </si>
  <si>
    <t>In the sixth paragraph beginning MLME-MichaelMICFailure.indication is used …" recommend the following additons:At the end of the first sentence add "to the local IEEE 802.1X supplciant or authenticator." In the second sentence add after "mLME-DAOL.request is used" "by the supplicant." In the third sentence, add after MLME-EAPOL.confirm indicates" "to the supplicant."</t>
  </si>
  <si>
    <t>Initialize GTK in INITIALIZE state</t>
  </si>
  <si>
    <t>8.5.6.2</t>
  </si>
  <si>
    <t>Which variables are per-STA and which are per-Authenticator in Authenticator state machines? It is quite confusing to implement these state machines with current .11i draft since this is not explicitly defined.</t>
  </si>
  <si>
    <t>Add text to variables</t>
  </si>
  <si>
    <t>AuthenticationRequest, ReAuthenticationRequest, and DeauthenticationRequest variables are only set to TRUE. When should they be set to FALSE?</t>
  </si>
  <si>
    <t>Fix in state machine</t>
  </si>
  <si>
    <t>Figure 39 does not use PmKeyAvailable, L2Failure, IntegrityFailed, and keycount variables, but they are still defined.</t>
  </si>
  <si>
    <t>Remove these unused definitions from Clause 8.5.6.2.</t>
  </si>
  <si>
    <t>timeoutctr shouldn't be bold</t>
  </si>
  <si>
    <t>Counter, not for nonces</t>
  </si>
  <si>
    <r>
      <t>Counter</t>
    </r>
    <r>
      <rPr>
        <sz val="10"/>
        <rFont val="Times New Roman"/>
        <family val="1"/>
      </rPr>
      <t xml:space="preserve"> – This variable is the global STA Key Counter.</t>
    </r>
  </si>
  <si>
    <t>8.5.7</t>
  </si>
  <si>
    <t>Not for nonces</t>
  </si>
  <si>
    <t xml:space="preserve">. The Key Counter must be incremented (all 256 bits) each time a value is used as an IV. </t>
  </si>
  <si>
    <t>8.7.2.3</t>
  </si>
  <si>
    <t>Per MPDU Rx pseudo-code does not increment CCMP/TKIP dot11 counters, but increments WEP counters.</t>
  </si>
  <si>
    <t>Add dot11RSNAStatsTKIPICVErrors, dot11RSNAStatsTKIPReplays, and dot11RSNAStatsCCMPDecryptErrors, dot11RSNAStatsCCMPReplays incrementing tinto the per MPDU Rx pseudo-code for TKIP/CCMP.</t>
  </si>
  <si>
    <t>8.7.2.4</t>
  </si>
  <si>
    <t>Per MSDU Rx pseudo-code does not increment CCMP/TKIP dot11 counters, but increments WEP counters.</t>
  </si>
  <si>
    <t>Add dot11RSNAStatsTKIPLocalMICFailures, dot11RSNAStatsCCMPFormatErrors counter incrementing into the per MSDU Rx pseudo-code.</t>
  </si>
  <si>
    <t>Per MSDU Rx pseudo-code does not verify that CCMP-protected fragments of an MSDU have sequential PNs even though this is needed to protect against replaying fragments of different MSDUs (Clause 8.3.3.4.5).</t>
  </si>
  <si>
    <t>For AES-CCM, replace "Accept the MSDU since the decryption took place at the MPDU" with "Accept the MSDU if its MPDUs had sequential PNs (or if it consists of only one MPDU), otherwise discard the MSDU as a replay attack."</t>
  </si>
  <si>
    <t>10.3.14.1.2</t>
  </si>
  <si>
    <t>Text for destiniation address not clear</t>
  </si>
  <si>
    <t>The MAC sublayer entity address the EAPOL message is being sent to</t>
  </si>
  <si>
    <t>10.3.14.3.2</t>
  </si>
  <si>
    <t>Add parameters to indication</t>
  </si>
  <si>
    <t xml:space="preserve">MLME-EAPOL.indication (
Source address,
Destination address,
Data
)
Name Type Valid Range Description
Source Address MAC address N/A The MAC sublayer address from which the EAPOL message was received
Destination Address MAC address N/A The MAC sublayer entity address the EAPOL message was sent to
Data IEEE 802.1X EAPOL Key frame N/A The EAPOL message received
</t>
  </si>
  <si>
    <t>10.3.16.1.2</t>
  </si>
  <si>
    <t>ProtectList -&gt; Protectlist</t>
  </si>
  <si>
    <t>Capitalize Beacon and Probe Response uniformly throughout the document.  There are two instances of "probe response" on page 18 of draft 6.0, and one of "beacon".  Fix this globally.</t>
  </si>
  <si>
    <t>Figure 13 is unreadable.</t>
  </si>
  <si>
    <t>Make Figure 13 more legible somehow.</t>
  </si>
  <si>
    <t>7.1.3.1.9</t>
  </si>
  <si>
    <t>Capitalization error.</t>
  </si>
  <si>
    <t>In the 802.11-1999 standard, Data, Management, and Control, tend to be capitalized when referring to frame Types.  On page 21 of 802.11i-draft_6.0, the word "data" appears in this context, however it is not capitalized.</t>
  </si>
  <si>
    <t>Under reason code 17, capitalize "Request" and "Response" in "(Re-)Associate request" and "Probe response", respectively.  Also, per IEEE 802.11-1999 clause 7.2.3, the name of the MMPDU is "Association Request" or "Reassociation Request" (or Response), so "(Re-)Association Request" is more correct than "(Re-)Associate Request".</t>
  </si>
  <si>
    <t>Sentence structure weak.</t>
  </si>
  <si>
    <t>On page 25, in line 28, re-word first sentence as "Not all cipher suites are usable in every conceivable context."</t>
  </si>
  <si>
    <t>Multiple instances of acronym "AKMP" mean slightly different things.</t>
  </si>
  <si>
    <t>On page 26, in come cases AKMP is taken to mean "Authenticated Key Management Protocol" and in others it is translated as "Authentication and Key Management Protocol".  Clause 4 defines AKMP as the latter.  I recommend re-wording the text to remove usage of "Authenticated Key Management Protocol".  If AKMP is what was intended throughout, just replace the two strings with the acronym.</t>
  </si>
  <si>
    <t xml:space="preserve">The term "pre-shared key" is capitalized differently throughout draft 6.0.  I think the least intrusive fix is to change it everywhere to "Pre-Shared Key" (note that on page 26, there are three instances of mis-matched capitalization of this term, one in table 3, one in line 14, and another in line 15). </t>
  </si>
  <si>
    <t>Passive and insufficiently strong wording.</t>
  </si>
  <si>
    <t>Change "do not" to "will not" or "shall not" in lines 21 and 22 on page 29.</t>
  </si>
  <si>
    <t>Improper capitalization.</t>
  </si>
  <si>
    <t>On page 29, in line 23, change "requests" to "Requests".  Also, could consolidate "Association and Reassociation" to "and (Re-)Association".</t>
  </si>
  <si>
    <t>To be consistent with IEEE 802.11-1999, "Open System Authentication" should be changed to "Open System authentication" throughout the 802.11i draft. There are two instances on page 30, one in line 2, and other in line 12.</t>
  </si>
  <si>
    <t>Capitalize Pre-Shared Key and Pairwise Master Key throughout the document, in particular on page 30, in lines 16, 20, and 27.</t>
  </si>
  <si>
    <t>Trim sentence for clarity.</t>
  </si>
  <si>
    <t>Change the sentence in line 28 from "Note that the peer may follow this procedure simultaneous with the initiating station." to "Note that the two peer stations may follow this procedure simultaneously."</t>
  </si>
  <si>
    <t>Spelling error.</t>
  </si>
  <si>
    <t>On page 31, in line 24, change "Furthermode" to "Furthermore".</t>
  </si>
  <si>
    <t>On page 31, in line 26, capitalize "Pre-Shared Key".</t>
  </si>
  <si>
    <t>Unclear sentence construction.</t>
  </si>
  <si>
    <t>In the draft there still are words with strike-throughs and underlines. Clause 3 to 5.7.7 and Appendix I MIB variables</t>
  </si>
  <si>
    <t>Remove redline markings</t>
  </si>
  <si>
    <t>5.9.2</t>
  </si>
  <si>
    <t>Fig3; Part of the lower block text "Open for EAPOL Messages" invisible</t>
  </si>
  <si>
    <t>Enlarge block</t>
  </si>
  <si>
    <t>The AP needs to generate a GTK before sending it</t>
  </si>
  <si>
    <t>Add "Generate GTK" to the Derive PTK block</t>
  </si>
  <si>
    <t>L=11; Remove hyphen from "(Re-)associate"</t>
  </si>
  <si>
    <t>7.1.3.1</t>
  </si>
  <si>
    <t>Fig13; Text is too small</t>
  </si>
  <si>
    <t>Enlarge font</t>
  </si>
  <si>
    <t>Fig13; Remove hyohen from "Pro-tected Frame"</t>
  </si>
  <si>
    <t>7.3.2.9.1</t>
  </si>
  <si>
    <t>P=25,L=11; Write Selector with lower case s</t>
  </si>
  <si>
    <t>7.3.2.9.2</t>
  </si>
  <si>
    <t>Write "Suite Selector" with two lower case s-es</t>
  </si>
  <si>
    <t>Remove erroneous reference</t>
  </si>
  <si>
    <t>P=28,L=16; 26hex = 38 expressed as Hex value</t>
  </si>
  <si>
    <t>Fig11; Use in the figure the same terms as in the description and in Fig.12</t>
  </si>
  <si>
    <t>I'll send updated Visio figures to Tim</t>
  </si>
  <si>
    <t>8.2.2.3</t>
  </si>
  <si>
    <t>L=39; Is the 2nd "implemented" the correct word or has it to be "selected"?</t>
  </si>
  <si>
    <t>8.3.2.3.4</t>
  </si>
  <si>
    <t>L=13,14; Part of the word "initialized" is in italics</t>
  </si>
  <si>
    <t>Have the whole word in normal font</t>
  </si>
  <si>
    <t>8.3.3.3.2</t>
  </si>
  <si>
    <t>L=23; "included" has to be "includes"</t>
  </si>
  <si>
    <t>8.3.3.4.1</t>
  </si>
  <si>
    <t>Page 85 lines 18-19
Key index apparently referring to previous KeyID bits in EAPOL Key Information field is now removed.</t>
  </si>
  <si>
    <t xml:space="preserve">Remove this reference AND UPDATE ALL FIGURES WHICH CONTAIN THIS NOTATION accordingly. </t>
  </si>
  <si>
    <t>8.5.4</t>
  </si>
  <si>
    <t>Page 93  line 27
A left over KeyID</t>
  </si>
  <si>
    <t>see previous comment on 8.5.2.2</t>
  </si>
  <si>
    <t>Monteban-Leo</t>
  </si>
  <si>
    <t>General</t>
  </si>
  <si>
    <t>Overlapping text in both lowest boxes; these figures have been a real issue have they not?</t>
  </si>
  <si>
    <t>PTK' overlaps 'in'; fix</t>
  </si>
  <si>
    <t>Annex A; page 125</t>
  </si>
  <si>
    <t>Eliminate abbreviations wherever possible</t>
  </si>
  <si>
    <t>CCMP Security serv. Management -&gt; CCMP Security Services Management; TKIP Security Serv. Mng.-&gt; TKIP Security Services Management; Auth. Key Mng. -&gt; Authentication Key Management</t>
  </si>
  <si>
    <t>8.3.3.1; line 5; page 55</t>
  </si>
  <si>
    <t>We just can not approve a draft which references a non-existent RFC; my usual comment.</t>
  </si>
  <si>
    <t>include 'draft-housley-ccm-mode-02.txt' in this supplement</t>
  </si>
  <si>
    <t>wrong reference</t>
  </si>
  <si>
    <t>8.3.2.4.2 -&gt; 8.3.2.3.2</t>
  </si>
  <si>
    <t>5.2.2.2 The Robust Security Network Association</t>
  </si>
  <si>
    <t>The text reads as if there is a direct connection between the AS and STA</t>
  </si>
  <si>
    <t>Change: "The AS communicates with the IEEE 802.1X Supplicant on each STA" to "The AS communicates through the IEEE 802.1X authenticator to the IEEE 802.1X Supplicant on each STA"</t>
  </si>
  <si>
    <t>Moskowitz-Robert</t>
  </si>
  <si>
    <t>5.4.2.2 Association</t>
  </si>
  <si>
    <t>The text does not discuss the 802.1X controlled and uncontrolled port.  Thus the reader is left with an improper understanding of what is blocked when.</t>
  </si>
  <si>
    <t>Change: "The IEEE 802.1X port blocks general data traffic from passing between the STA and the AP until an IEEE 802.1X authentication procedure completes successfully. Once IEEE 802.1X authentication and key management complete successfully, the IEEE 802.1X controlled port unblocks to allow data traffic." to "The IEEE 802.1X controlled port is blocked from passing general data traffic between the STA and the AP until an IEEE 802.1X authentication procedure completes successfully over the IEEE 802.1X uncontrolled port. Once IEEE 802.1X authentication and key management complete successfully, the IEEE 802.1X controlled port is unblocked to allow data traffic."</t>
  </si>
  <si>
    <t>5.4.2.3 Reassociation</t>
  </si>
  <si>
    <t>The text inadequately presents the 802.1X controlled and uncontolled port operations.</t>
  </si>
  <si>
    <t>Change: "Although the IEEE 802.1X Ports on the STA and AP allow the IEEE 802.1X protocol to traverse the link, they block other data traffic over the link until the IEEE 802.1X authentication and key management successfully complete." to "Although the IEEE 802.1X uncontrolled Ports on the STA and AP allow the IEEE 802.1X protocol to traverse the link, they block other data traffic through the IEEE 802.1X controlled Port over the link until the IEEE 802.1X authentication and key management successfully complete."</t>
  </si>
  <si>
    <t>5.4.3 Access control and confidentiality services</t>
  </si>
  <si>
    <t>Privacy used instead of confidentiality</t>
  </si>
  <si>
    <t>Change: "Privacy is used to provide the confidential aspects of closed wired media." to "Data confidentiality is used to provide the confidential aspects of closed wired media."</t>
  </si>
  <si>
    <t>5.4.3.1 Authentication</t>
  </si>
  <si>
    <t>This section includes a TBD for Ethertype in a normative section.</t>
  </si>
  <si>
    <t>Identify Ethertype or a method for finding its value.</t>
  </si>
  <si>
    <t>Stephens-Adrian</t>
  </si>
  <si>
    <t xml:space="preserve">"...higher MAC address …".   </t>
  </si>
  <si>
    <t>Add reference to section 8.5.1 where comparison is defined.</t>
  </si>
  <si>
    <t>There are,  I think, four ways the address field could be considered as an integer.  It is probably best to have the I/G bit at the lsb end,  that way the OUI does not dominate comparisons.</t>
  </si>
  <si>
    <t>Define comparisons with bit 0 (I/G) the lsb of a 48-bit unsigned integer for purposes of comparison.</t>
  </si>
  <si>
    <t>9</t>
  </si>
  <si>
    <t>How I wish that diagrams (e.g. figures 41 et seq) were created according to a defined syntax.   This is pseudo-SDL.   In particular the syntax for run-time conditionals and comments is abused.</t>
  </si>
  <si>
    <t>Please use standard SDL syntax.   A run-time test is in a diamond.  A comment is a dotted callout box.</t>
  </si>
  <si>
    <t>6.1 has these figures removed</t>
  </si>
  <si>
    <t>8.3.3</t>
  </si>
  <si>
    <t>eapchange</t>
  </si>
  <si>
    <t>R</t>
  </si>
  <si>
    <t>Reject, Require underline/strike for 802.11 editor editing instructions</t>
  </si>
  <si>
    <t>6.1, The group key update uses the same gtk encapsulation as 4-way, fixed text to change figures etc to match</t>
  </si>
  <si>
    <t>Replace all occurrences of "counter-measures" with "countermeasures".  In the current draft, both are used.  The minimum disruption happens by changing all hyphenated instances to be un-hyphenated.</t>
  </si>
  <si>
    <t>On page 45, in line 37, change "active attack." to "active attacks.".</t>
  </si>
  <si>
    <t>Awkward sentence structure.</t>
  </si>
  <si>
    <t>On page 47, in line 6, change "MPDUs with invalid FCSs, ICVs, or with whose MPDUs’ TSCs are less than the TSC replay counter shall be discarded before checking the MIC." to "Any MPDU which has an invalid FCS, an incorrect WEP ICV, or which contains a TSC value that is less than the TSC replay counter, shall be discarded before checking the TKIP MIC.".</t>
  </si>
  <si>
    <t>Redundant information could be clarified.</t>
  </si>
  <si>
    <t>On page 47, in line 14, the information about the Key Information field settings is redundant with the same information that is stated in lines 24 and 25.  I recommend that the second instance be replaced by a sentence such that "A Michael failure report sent by a Supplicant has its MIC, Error, and Request bits set, just as in the Michael failure report sent by an Authenticator."</t>
  </si>
  <si>
    <t>Redundant infomation should be eliminated.</t>
  </si>
  <si>
    <t>On page 47, in line 23, the sentence beginning "The Supplicant protects" should be removed.  Identical information is present in the informative note which is in lines 26 and 27.</t>
  </si>
  <si>
    <t>Informative note feels more like a normative note, but needs more information.</t>
  </si>
  <si>
    <t>The second informative note on page 47 (in lines 28 and 29) borders on normative text wording.  This is important enough that it should probably be moved to the main body, if information on precisely how the referenced bits are used is included.</t>
  </si>
  <si>
    <t>Inconsistent terminology.</t>
  </si>
  <si>
    <t>On page 47 in line 31, "MIC failure report" should be "Michael failure report."</t>
  </si>
  <si>
    <t>On page 47 in line 32, "Ack" should be "ACK".</t>
  </si>
  <si>
    <t>Weak sentence structure.</t>
  </si>
  <si>
    <t>need "." after lines 1, 2, 11</t>
  </si>
  <si>
    <t>We have an RFC number!</t>
  </si>
  <si>
    <t>Change TBD &amp; draft reference to "RFC 3610 Counter with CBC-MAC (CCM)"</t>
  </si>
  <si>
    <t>3.0</t>
  </si>
  <si>
    <t>Bijective not referenced</t>
  </si>
  <si>
    <t>Remove this definition</t>
  </si>
  <si>
    <t>punctuation</t>
  </si>
  <si>
    <t>add period after AAD definition, remove comma after GTK</t>
  </si>
  <si>
    <t>Missing "and"</t>
  </si>
  <si>
    <t>Insert "and" before "key identifiers" at the end of the "Encapsulation" definition.</t>
  </si>
  <si>
    <t>MSK not referenced</t>
  </si>
  <si>
    <t>Capitalization</t>
  </si>
  <si>
    <t>In other places in the document, Address rather than address is used. Make consistent.</t>
  </si>
  <si>
    <t>CCM name not consistent</t>
  </si>
  <si>
    <t>Insert "with"  after "Mode"</t>
  </si>
  <si>
    <t>Last paragraph "An RSNA" rather than "RSNA"</t>
  </si>
  <si>
    <t>5.4.3</t>
  </si>
  <si>
    <t>Line 29, Clarity</t>
  </si>
  <si>
    <t>Remove "An RSNA does not directly provide..service. Instead" Change "an" to "An"</t>
  </si>
  <si>
    <t>Line 6, first paragraph, missing "the"</t>
  </si>
  <si>
    <t>Change to "the authentication algorithm"</t>
  </si>
  <si>
    <t>Line 29, "a RSN" should be "an RSN" - 2 places in the line</t>
  </si>
  <si>
    <t>Figure 2, bottom box, Port usage unclear</t>
  </si>
  <si>
    <t>Have uncontrolled ports and controlled ports, which can be blocked or unblocked. Should be "IEEE 802.1X Controlled Ports Blocked. Uncontrolled Ports Open for EAPOL Messages"?</t>
  </si>
  <si>
    <t>Figure 1, second top box should be "AP" instead of "STA"</t>
  </si>
  <si>
    <t>Combine first two lines into one paragraph. Page 18, line 5, remove "as well", line 6 insert "a" before last 4-Way.</t>
  </si>
  <si>
    <t>6.1.2</t>
  </si>
  <si>
    <t>Reject, EAP group did not reach a consensus and 11i PMKID key identifiers can't be aligned with EAP as there are cases when 11i do not take the PMK from eap e.g. PSK. 11i does not define an identifier for PTKs as this is an internal implementation issue and not an interoperability issue</t>
  </si>
  <si>
    <t>Reject, The decision to associate is not a MAC functon but a SME function so an MLME interface is not required</t>
  </si>
  <si>
    <t>Reject, this issue exists with certifcates but is not only an issue with certs, the wording specifies that it is an issue with any eap method that cannot tell the difference, it does not say that a particular method has this issue or not</t>
  </si>
  <si>
    <t>Reject.  There is a security hole.  We realized that the AP should &gt;not&lt; correlate Michael MIC Failure Reports from broadcast messages.  This is for two reasons: directional antennas will allow an attacker multiple attacks if the AP correlates, and also if an AP gets multiple reports about a Michael MIC failure from a broadcast, it was probably not caused by noise, and countermeasures should happen immediately.</t>
  </si>
  <si>
    <t>6.1, Added clauses with shalls to annex a</t>
  </si>
  <si>
    <t>6.1, Addressed in 6.1</t>
  </si>
  <si>
    <t>6.1, Addressed in 6.1. Definition is now in the draft.</t>
  </si>
  <si>
    <t>6.1, Addressed in draft 6.3</t>
  </si>
  <si>
    <t>6.1, Comment rescinded</t>
  </si>
  <si>
    <t>6.1, Jesse agrees that the comment is addressed in 6.1</t>
  </si>
  <si>
    <t>6.1, Motions made and adopted.</t>
  </si>
  <si>
    <t>Reject, There is already sufficient information in clause 8.4.5 to cover the items that apply to an ESS. In addition, changes made in various clauses of the TGI draft related to the IEEE 802.1X port model address this comment.</t>
  </si>
  <si>
    <t>6.1, Recommended change was used to craft a motion. Draft is updated.</t>
  </si>
  <si>
    <t>6.1 Addressed in 6.1</t>
  </si>
  <si>
    <t>Reject, they use IE no 0xdd and the OUI numer to be allocated to 11i, so do not take up normal IE space</t>
  </si>
  <si>
    <t>Rejected. Suggested comment resolution is insufficient for Tgi to pursue.</t>
  </si>
  <si>
    <t>6.1, text moved to 8.4.10 as fits better there</t>
  </si>
  <si>
    <t>Change "replace" to "Delete Clause 8 and Insert the following text:"</t>
  </si>
  <si>
    <t>Line 21,22,23. Verb agreement</t>
  </si>
  <si>
    <t>Change "do" to "does", change "their" to "its"</t>
  </si>
  <si>
    <t>Line 27 unneeded text</t>
  </si>
  <si>
    <t>Remove "for more information"</t>
  </si>
  <si>
    <t xml:space="preserve">Page 31, line 15 </t>
  </si>
  <si>
    <t>Change "or to trying" to "or trying"</t>
  </si>
  <si>
    <t>Page 31, line 24 Spelling</t>
  </si>
  <si>
    <t>Change "Furthermode" to "Furthermore"</t>
  </si>
  <si>
    <t>Page 40, line 4 wording</t>
  </si>
  <si>
    <t>Change from"RSNA" to "an RSNA"</t>
  </si>
  <si>
    <t>page 40, line 20 wording</t>
  </si>
  <si>
    <t>Change "comprise" to "compromise"</t>
  </si>
  <si>
    <t>Figure 15, "note" sould be removed,as the note below the figure has been removed"</t>
  </si>
  <si>
    <t>Change "Encrypted (note)" to "Encrypted"</t>
  </si>
  <si>
    <t>Page 43, Line 6, clarity</t>
  </si>
  <si>
    <t>Change  "set via" to "supplied by" or "indicated by"</t>
  </si>
  <si>
    <t>Page 43, line 19. Incorrect term "key rollover"</t>
  </si>
  <si>
    <t>key rollover sounds too much like re-keying. Perhaps "the cached TTAK must be updated"</t>
  </si>
  <si>
    <t>Page 45, line 8 Missing "the"</t>
  </si>
  <si>
    <t>Insert "The" before "IEEE"</t>
  </si>
  <si>
    <t>Page 45, line 25 We don't provide re-keying.</t>
  </si>
  <si>
    <t>Clarify. Perpacket keying? Or just remove "re-keying"</t>
  </si>
  <si>
    <t>Consistent capitalization</t>
  </si>
  <si>
    <t>Capitalize "C" in "Clause. See Page 44, line 3, Page 45 line 31, page 55, line 29</t>
  </si>
  <si>
    <t>Consistent punctuation</t>
  </si>
  <si>
    <t>Page 47, line 16 extra space after "bit", line 18 missing a period, page 48, list item 1 missing a period</t>
  </si>
  <si>
    <t>Page 48, line 21 Incomplete sentence</t>
  </si>
  <si>
    <t>Insert "the Authenticator shall" after 802.1X,</t>
  </si>
  <si>
    <t>Page 55, line 20 Capitalization</t>
  </si>
  <si>
    <t>ack should be "ACK"</t>
  </si>
  <si>
    <t>Page 56, line 8 Have RFC</t>
  </si>
  <si>
    <t>Update reference with RFC 3610</t>
  </si>
  <si>
    <t>Page 59, line 9</t>
  </si>
  <si>
    <t>Insert "The" before "PN" in the third bullet.</t>
  </si>
  <si>
    <t>Page 62, lines 17,29,30 Consistent punctuation</t>
  </si>
  <si>
    <t>Add periods after the phrases.</t>
  </si>
  <si>
    <t>Page 63 line 34 Spacing</t>
  </si>
  <si>
    <t>Add a space between the last paragraph and the informative note.</t>
  </si>
  <si>
    <t>Page 65, line 39 Clarity</t>
  </si>
  <si>
    <t>"WEP without key management" implied that there might be an option of WEP with key management. Delete "without key management"</t>
  </si>
  <si>
    <t>Page 87, line 5 Punctuation</t>
  </si>
  <si>
    <t>Delete "." after "connection"</t>
  </si>
  <si>
    <t>Page 141, line 13, Missing editing instructions</t>
  </si>
  <si>
    <t>Insert editing instructions, such as "Insert the following text for Annex I following Annex H".</t>
  </si>
  <si>
    <t>Stanley-Dorothy</t>
  </si>
  <si>
    <t>Total</t>
  </si>
  <si>
    <t>Reject, pre-auth decision is a SME function the information is available via MLME-Scan</t>
  </si>
  <si>
    <t>Reject, a link between the Aps via wireless will be a wireless DS</t>
  </si>
  <si>
    <t>5.1.1.5</t>
  </si>
  <si>
    <t>Reject, PMKSA are cached and there is no reason why a PMKSA is only used for a reassoication</t>
  </si>
  <si>
    <t>6.1, a note has been added to 7.3.2.9 to say it is optional whether a PMKID for a PMKSA is added the the RSNIE so if a sta wants a fresh PMKSA then do not insert a PMKID for the current PMKSA</t>
  </si>
  <si>
    <t>Reject, the PMKSA can be cached so may not be deleted</t>
  </si>
  <si>
    <t>Reject, the description of the key data field says 0 or more information elements so 1 or 2 RSNIEs can be included</t>
  </si>
  <si>
    <t>6.1 for per PTKSA</t>
  </si>
  <si>
    <t>Reject, the AP can always send an 802.1X EAP-Request/Identity to an assoicated station even when the STA includes one or more PMKIDs. So the STA can always attempt to use a PMKID without understanding whether an AP can use the PMKID</t>
  </si>
  <si>
    <t>Reject, I found 3 uses of bijective</t>
  </si>
  <si>
    <t>IEEE STD 802.1X is an incorrect name.</t>
  </si>
  <si>
    <t>From its title page, the correct name for this standard is "IEEE Std 802.1X-2001".</t>
  </si>
  <si>
    <t>Maufer-Thomas</t>
  </si>
  <si>
    <t>RFC has been issued...it is no longer a draft.</t>
  </si>
  <si>
    <t>Change the reference for Counter Mode with CBC-MAC to RFC-3610, issued in September 2003.</t>
  </si>
  <si>
    <t>All references to IEEE standards must include the string "IEEE".</t>
  </si>
  <si>
    <t>In particular, in paragraph 2, there is such a reference to 802.1X, which should be changed to "IEEE 802.1X".</t>
  </si>
  <si>
    <t>Inconsistent capitalization and terminology.</t>
  </si>
  <si>
    <t>On page 57, in line 19, change "MAC Header" to "MPDU header".</t>
  </si>
  <si>
    <t>On page 57, in line 20, change "Encrypted Data" to "encrypted data".</t>
  </si>
  <si>
    <t>On page 57, in line 23, change "MPDU specific" to "MPDU-specific".</t>
  </si>
  <si>
    <t>Missing conjunction.</t>
  </si>
  <si>
    <t>On page 58, in line 3, change "a rate change" to "e.g., a rate change".</t>
  </si>
  <si>
    <t>On page 58, starting in line 19, change "When MPDUs contain the QC field, the QC field shall be included in the AAD with all bits of the QC except the QC-TID set to zero." to "If an MPDU contains a QC field, it shall be included in the AAD such that all bits of the QC field are masked to zero except the QC-TID, which is preserved.".</t>
  </si>
  <si>
    <t>Redundant wording should be tightened up.</t>
  </si>
  <si>
    <t>On page 58, in line 21, change "in length when" to "when".</t>
  </si>
  <si>
    <t>Please fix Figure 26 so that the final version prints clean.</t>
  </si>
  <si>
    <t>Confusing terminology.</t>
  </si>
  <si>
    <t>On page 59, in line 5, should "QoS traffic class" be changed to "QC-TID field"?  If so, note that the change must be made twice on this same line.</t>
  </si>
  <si>
    <t>Suggestion.</t>
  </si>
  <si>
    <t>Add labels in Figure 27 to show PN0 through PN5, instead of just having a monolithic PN field.</t>
  </si>
  <si>
    <t>8.3.3.3.4</t>
  </si>
  <si>
    <t>On page 59, in line 12, change "8 octet" to "8-octet".</t>
  </si>
  <si>
    <t>8.3.3.3.5</t>
  </si>
  <si>
    <t>Possible error.</t>
  </si>
  <si>
    <t>6.1, the reference has been changed to the 802.1X revision</t>
  </si>
  <si>
    <t>6.1, section deleted</t>
  </si>
  <si>
    <t>6.1, reference 802.1X-REV</t>
  </si>
  <si>
    <t>8.4.1.1</t>
  </si>
  <si>
    <t>assoication spelt wrong</t>
  </si>
  <si>
    <t>assoication -&gt; association - twice</t>
  </si>
  <si>
    <t>8.4.1.2</t>
  </si>
  <si>
    <t>Renaming PMK caching to PMKSA caching</t>
  </si>
  <si>
    <t>8.4.2</t>
  </si>
  <si>
    <t>that were -&gt; that was</t>
  </si>
  <si>
    <t>8.4.6</t>
  </si>
  <si>
    <t>PMK caching -&gt; PMKSA cachining</t>
  </si>
  <si>
    <t>8.4.6.1</t>
  </si>
  <si>
    <t>add 1X key sharing</t>
  </si>
  <si>
    <t xml:space="preserve">The result of pre-authentication is a PMKSA. The PMKSA is valid for use with any of the Supplicants in the same secure Supplicant Group as the Supplicant that pre-authenticated. 
Informative Note: Since the Group Addresses are not exchanged during pre-authentication, that PMKSA is not available for use by the Supplicant for all Authenticators within the Authenticator Group until the initial Supplicant receives a Beacon or Probe Response from the pre-authenticated Authenticator containing the Authenticator Group Address. In addition, the PMKSA cannot be used by other Supplicants with a Supplicant secure group until the initial Supplicant has associated. Otherwise, the Authenticators do not know the Supplicant Group Address.
</t>
  </si>
  <si>
    <t>8.4.6.2</t>
  </si>
  <si>
    <t xml:space="preserve">A STA can retain PMKSAs it establishes as a result of an IEEE 802.1X authentication. The PMKSA cannot be changed while cached e.g. the Pairwise cipher, Group cipher, AKMP and authorization parameters cannot be changed. The PMK in the PMKSA can be used with the 4-Way Handshake to establish new PTKs. 
The size of the domain that the result of an IEEE 802.1X authentication is valid for is not limited to a single authenticator or a single supplicant.  A group of authenticators that form a secure group are allowed to share the result of an IEEE 802.1X authentication; similarly, a group of supplicants that form a secure group are allowed to share the result of an IEEE 802.1X authentication.
In order to label a group, Authenticator Group MAC Addresses and Supplicant Group MAC Addresses are defined.  These Group MAC Addresses may be set to one of the individual MAC addresses in the group. The Authenticator Group Address is advertised by the AP in the RSN IE in the Beacon and Probe Response. The Supplicant Group Address is supplied in the (re)association request.
</t>
  </si>
  <si>
    <t>its -&gt; it's</t>
  </si>
  <si>
    <t xml:space="preserve">The result of authentication is an MSK; this MSK is derived in the supplicant, and also in the authentication server; the authentication server then passes the MSK to the authenticator.  The PMK is derived from the first 256bits of the Master Session Key. The MSK is available directly to the Supplicant. The MSK is available to the Authenticator as the AAA Key. The PMK is sharable among all supplicants in the Supplicant Group to which the supplicant belongs to, and among all authenticators in the Authenticator Group that the authenticator belongs to.
Supplicant shall only use PMKs that were obtained from an IEEE 802.1X authentication via Authenticators with the same Authenticator Group MAC Address.
Authenticators shall only use PMKs that were obtained from an IEEE 802.1X authentication with Supplicants in the same Supplicant Group MAC Address.
</t>
  </si>
  <si>
    <t>8.4.7</t>
  </si>
  <si>
    <t>deriviation</t>
  </si>
  <si>
    <t>derivation</t>
  </si>
  <si>
    <t>prodecures</t>
  </si>
  <si>
    <t>procedures</t>
  </si>
  <si>
    <t>On page 63, beginning in line 10, change "The GTKSA is a result of either the 4-Way or the Group Key Handshake. This security association is 10
unidirectional. In an infrastructure BSS, there is one GTKSA: for transmitting from the AP and receiving at the STAs. In an IBSS, each STA has its own GTKSA for transmission and for each peer STA another GTKSA for receiving multicast/broadcast messages from that STA." to "The GTKSA results from a successful 4-Way or Group Key Handshake, and is unidirectional. In an infrastructure BSS, there is one GTKSA, used exclusively for encrypting multicast MPDUs that are transmitted by the AP and for decrypting multicast transmissions that are received by the STAs. In an IBSS, each STA defines its own GTKSA which is used to encrypt its multicast transmissions, and stores a separate GTKSA for each peer STA so that encrypted multicast traffic received from any other STA may be decrypted.".</t>
  </si>
  <si>
    <t>On page 63, beginning in line 30, change "Finally, it is non-conformant with IEEE 802.11 to hide the SSID." to "Finally, implementations of IEEE 802.11 that conceal the SSID are considered to be non-confomant to the IEEE 802.11-1999 specification."</t>
  </si>
  <si>
    <t>Incorrect capitalization.</t>
  </si>
  <si>
    <t>On page 64, in line 3, change "Authentication" to "authentication".</t>
  </si>
  <si>
    <t>Missing clause number.</t>
  </si>
  <si>
    <t>On page 64, in line 4, should add a reference to Clause 5.5, which is where the referenced state machine is defined and described.</t>
  </si>
  <si>
    <t>Unnecessary verbiage.</t>
  </si>
  <si>
    <t>On page 64, in line 7, could replace "not a rogue AP" with "legitimate".</t>
  </si>
  <si>
    <t>Not specific enough.</t>
  </si>
  <si>
    <t>On page 31, starting in line 43, change "then it is impossible to assure the mobile STA that its key distributed by the AS to the AP has not been compromised prior to use." to "then it is impossible to assure the mobile STA that the key that was distributed to it from the AS via the AP has not been compromised prior to use.".</t>
  </si>
  <si>
    <t>8.2</t>
  </si>
  <si>
    <t>On page 32, in line 7, change "Open System Authentication" to "Open System authentication".  Do this change throughout the document.</t>
  </si>
  <si>
    <t>Redundant sentence.</t>
  </si>
  <si>
    <t>For conciseness, remove "They can be easily compromised."</t>
  </si>
  <si>
    <t>8.2.1.4.2</t>
  </si>
  <si>
    <t>Remove reference to RSA Security, Inc.</t>
  </si>
  <si>
    <t>If there were references to all the intellectual property rights owners everywhere in the spec, it would be unreadable.  Why is RSA singled out for inclusion, while all others are not mentioned at all?  Please remove the reference to RSA Security, Inc. on page 33, in line 36.</t>
  </si>
  <si>
    <t>Paragraph re-partitioning suggestion.</t>
  </si>
  <si>
    <t>A suggestion:  Join the sentence beginning on line 5 of page 40 to the first paragraph, so that this sentence now is the concluding sentence of the first paragraph.  As a result, the second paragraph will begin with "Use of any of...".</t>
  </si>
  <si>
    <t>Wording suggestion.</t>
  </si>
  <si>
    <t>At the end of the second paragraph on page 40, immediately prior to the beginning of clause 8.3.2, change "with CCMP." to "using CCMP."</t>
  </si>
  <si>
    <t>8.3.2</t>
  </si>
  <si>
    <t>Re-word sentence for enhanced clarity.</t>
  </si>
  <si>
    <t>In numbered list item 1 on page 40, toward the end of the list item, change "This defends against forgery attacks." to "TKIP's MIC provides a defense against forgery attacks.".</t>
  </si>
  <si>
    <t>In numbered list item 2 on page 40, at the beginning of the list item, change "TKIP MIC, an adversary can comprise message integrity, TKIP" to "TKIP MIC, it is still possible for an adversary to comprise message integrity, so TKIP".</t>
  </si>
  <si>
    <t>Unclear terminology.  TSC is defined in the prior sentence, but the undefined term "packet sequence counter" is used immediately afterward.  Just use the TSC acronym.</t>
  </si>
  <si>
    <t>In numbered list item 3 on page 40, at the beginning of the list item, change "TKIP encodes the packet sequence counter as a WEP IV and Extended IV, to communicate the TSC value from the sender to the receiver." to "TKIP encodes the TSC value from the sender to the receiver as a WEP IV and Extended IV.".</t>
  </si>
  <si>
    <t>Picture garbled in .pdf file.</t>
  </si>
  <si>
    <t>On page 65, there is a sentence that spans two lines, specifically 22 and 23.  I suggest re-wording from "A STA shall remove all association state and send a deauthenticate message if it receives an MLME-DELETEKEYS.request." to "Upon receiving an MLME-DELETEKEYS.request primitive, a STA's MAC entity shall remove all association state and send a deauthenticate message.".</t>
  </si>
  <si>
    <t>Make usage more consistent.</t>
  </si>
  <si>
    <t>After every instance of MLME-*.request, or .indication, or .confirm, etc., make sure that the word "primitive" appears, unless the sentence structure would prevent that.  The word appears in most instances already, but not in all of them.  In a related comment, the entire MLME-* string to the left of the period character should be capitalized (again, this is the case in virtually the entire document, but not everywhere).</t>
  </si>
  <si>
    <t>Sentence structure could be clearer.</t>
  </si>
  <si>
    <t>On page 65, in line 32, change "or do" to "or that do".</t>
  </si>
  <si>
    <t>On page 65, in line 33, change "with" to "within".</t>
  </si>
  <si>
    <t>On page 66, in line 5, change "So no" to "No".</t>
  </si>
  <si>
    <t>On page 66, starting in line 6, change "For instance, if all but one STA supported CCMP and the one remaining STA supported only TKIP then TKIP would need to be the multicast cipher suite since not all STAs can receive MPDUs protected by CCMP." to "For example, if every STA except one supported CCMP, and the other STA only supported TKIP, then TKIP would need to be the group cipher suite (since not all STAs can receive multicast MPDUs protected by CCMP, but all STAs in this example can decrypt multicast MPDUs protected with TKIP).".</t>
  </si>
  <si>
    <t>On page 66, in lines 10, 11, and 13, change "Version" to "version".</t>
  </si>
  <si>
    <t>On page 66, in line 15, insert "unrecognized" between "contain" and "OUI", and delete "it does not recognize" from the end of the sentence.</t>
  </si>
  <si>
    <t>On page 66, in line 13, change "STAs" to "Two peer STAs".</t>
  </si>
  <si>
    <t>Re-word sentence for enhanced consistency.</t>
  </si>
  <si>
    <t>On page 66, in lines 16 and 20, change "message source" to "transmitter".</t>
  </si>
  <si>
    <t>Add another sentence to the informative note on page 42, such as: "Thus, TKIP effectively reduces the MPDU's payload by 12 octets."</t>
  </si>
  <si>
    <t>Drawing not to scale.</t>
  </si>
  <si>
    <t>Please make all one-octet-wide fields the same size, and make the bit-fields smaller, and clearly delineated from each other.</t>
  </si>
  <si>
    <t>Improper hyphenation.</t>
  </si>
  <si>
    <t>On page 44, in line 17, change "MPDU level" to "MPDU-level".</t>
  </si>
  <si>
    <t>Inconsistent description.</t>
  </si>
  <si>
    <t>On page 44, in line 19, change "invoke counter-measures." to "may invoke countermeasures.".</t>
  </si>
  <si>
    <t>Mysterious sentence.</t>
  </si>
  <si>
    <t>On page 45, at the end of line 14, a sentence begins "TKIP protects the MIC with encryption, ...".  This sentence makes very little sense hyphenated as it is.  Please clarify by changing hyphenation, breaking into multiple sentences, etc.  I'd suggest something, but I have no idea what the current text is getting at.</t>
  </si>
  <si>
    <t>Add a word.</t>
  </si>
  <si>
    <t>On page 45, in line 25, add the word "alone" between "MIC" and "cannot".</t>
  </si>
  <si>
    <t>8.3.2.3.1.2</t>
  </si>
  <si>
    <t>On page 45, in line 30, change "64-bits" to "64 bits".</t>
  </si>
  <si>
    <t>Inconsistent hyphenation.</t>
  </si>
  <si>
    <t>On page 66, in lines 26 and 32, are instances of a widespread minor problem, that could be always resolved by writing a term as "(Re-)Association".   Note the parentheses around the "Re", the presence of the hyphen, and the capitalization of the "R" and "A".  Up until this point in the document, the "(Re-)Association" form above has been fairly ubiquitous, but at this point, other forms begin to appear.  Please make them all consistent.</t>
  </si>
  <si>
    <t>On page 67, in line 3, change "Association or Reassociation" to "(Re-)Association".</t>
  </si>
  <si>
    <t>On page 67, in line 3, change "Open System Authentication" to "Open System authentication".</t>
  </si>
  <si>
    <t>First use of terminology; not yet defined.</t>
  </si>
  <si>
    <t>The term "TSN" is used in the title of clause 8.4.3.1, but is not defined.  I believe that this is the first use of that term, and if it is, it should be spelled out.  If not, please disregard this comment.</t>
  </si>
  <si>
    <t>Incorrect hyphenation.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</si>
</sst>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13">
    <font>
      <sz val="10"/>
      <name val="Arial"/>
      <family val="0"/>
    </font>
    <font>
      <b/>
      <sz val="10"/>
      <name val="Arial"/>
      <family val="2"/>
    </font>
    <font>
      <sz val="10"/>
      <name val="Tahoma"/>
      <family val="2"/>
    </font>
    <font>
      <u val="single"/>
      <sz val="10"/>
      <color indexed="12"/>
      <name val="Arial"/>
      <family val="0"/>
    </font>
    <font>
      <u val="single"/>
      <sz val="10"/>
      <color indexed="36"/>
      <name val="Arial"/>
      <family val="0"/>
    </font>
    <font>
      <b/>
      <sz val="10"/>
      <name val="Times New Roman"/>
      <family val="1"/>
    </font>
    <font>
      <sz val="10"/>
      <name val="Times New Roman"/>
      <family val="1"/>
    </font>
    <font>
      <b/>
      <sz val="10"/>
      <name val="Helvetica"/>
      <family val="2"/>
    </font>
    <font>
      <i/>
      <sz val="10"/>
      <name val="Times New Roman"/>
      <family val="1"/>
    </font>
    <font>
      <sz val="10"/>
      <color indexed="10"/>
      <name val="Tahoma"/>
      <family val="2"/>
    </font>
    <font>
      <sz val="9"/>
      <name val="Times New Roman"/>
      <family val="1"/>
    </font>
    <font>
      <b/>
      <sz val="10"/>
      <name val="Tahoma"/>
      <family val="2"/>
    </font>
    <font>
      <sz val="8"/>
      <name val="Tahoma"/>
      <family val="2"/>
    </font>
  </fonts>
  <fills count="2">
    <fill>
      <patternFill/>
    </fill>
    <fill>
      <patternFill patternType="gray125"/>
    </fill>
  </fills>
  <borders count="8">
    <border>
      <left/>
      <right/>
      <top/>
      <bottom/>
      <diagonal/>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
      <left>
        <color indexed="63"/>
      </left>
      <right style="thin">
        <color indexed="8"/>
      </right>
      <top style="thin">
        <color indexed="8"/>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49"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justify" vertical="top" wrapText="1"/>
      <protection locked="0"/>
    </xf>
    <xf numFmtId="49" fontId="2" fillId="0" borderId="2" xfId="0" applyNumberFormat="1" applyFont="1" applyFill="1" applyBorder="1" applyAlignment="1" applyProtection="1">
      <alignment horizontal="left" vertical="top" wrapText="1"/>
      <protection locked="0"/>
    </xf>
    <xf numFmtId="0" fontId="2" fillId="0" borderId="2" xfId="0" applyFont="1" applyFill="1" applyBorder="1" applyAlignment="1" applyProtection="1">
      <alignment horizontal="center" vertical="top" wrapText="1"/>
      <protection locked="0"/>
    </xf>
    <xf numFmtId="0" fontId="2" fillId="0" borderId="2" xfId="0" applyFont="1" applyFill="1" applyBorder="1" applyAlignment="1" applyProtection="1">
      <alignment horizontal="justify" vertical="top" wrapText="1"/>
      <protection locked="0"/>
    </xf>
    <xf numFmtId="49" fontId="1" fillId="0" borderId="3" xfId="0" applyNumberFormat="1" applyFont="1" applyFill="1" applyBorder="1" applyAlignment="1" applyProtection="1">
      <alignment horizontal="center" wrapText="1"/>
      <protection/>
    </xf>
    <xf numFmtId="0" fontId="1" fillId="0" borderId="3" xfId="0" applyFont="1" applyFill="1" applyBorder="1" applyAlignment="1" applyProtection="1">
      <alignment horizontal="center" wrapText="1"/>
      <protection/>
    </xf>
    <xf numFmtId="0" fontId="5" fillId="0" borderId="0" xfId="0" applyFont="1" applyAlignment="1">
      <alignment/>
    </xf>
    <xf numFmtId="0" fontId="6" fillId="0" borderId="0" xfId="0" applyFont="1" applyAlignment="1">
      <alignment horizontal="justify"/>
    </xf>
    <xf numFmtId="0" fontId="6" fillId="0" borderId="0" xfId="0" applyFont="1" applyAlignment="1">
      <alignment horizontal="justify" wrapText="1"/>
    </xf>
    <xf numFmtId="0" fontId="7" fillId="0" borderId="0" xfId="0" applyFont="1" applyAlignment="1">
      <alignment horizontal="justify" wrapText="1"/>
    </xf>
    <xf numFmtId="0" fontId="8" fillId="0" borderId="0" xfId="0" applyFont="1" applyAlignment="1">
      <alignment horizontal="justify"/>
    </xf>
    <xf numFmtId="0" fontId="6" fillId="0" borderId="0" xfId="0" applyFont="1" applyAlignment="1">
      <alignment/>
    </xf>
    <xf numFmtId="49" fontId="2" fillId="0" borderId="4" xfId="0" applyNumberFormat="1" applyFont="1" applyFill="1" applyBorder="1" applyAlignment="1" applyProtection="1">
      <alignment horizontal="left" vertical="top" wrapText="1"/>
      <protection locked="0"/>
    </xf>
    <xf numFmtId="0" fontId="2" fillId="0" borderId="4" xfId="0" applyFont="1" applyFill="1" applyBorder="1" applyAlignment="1" applyProtection="1">
      <alignment horizontal="center" vertical="top" wrapText="1"/>
      <protection locked="0"/>
    </xf>
    <xf numFmtId="0" fontId="2" fillId="0" borderId="4" xfId="0" applyFont="1" applyFill="1" applyBorder="1" applyAlignment="1" applyProtection="1">
      <alignment horizontal="justify" vertical="top" wrapText="1"/>
      <protection locked="0"/>
    </xf>
    <xf numFmtId="0" fontId="2" fillId="0" borderId="0" xfId="0" applyFont="1" applyFill="1" applyBorder="1" applyAlignment="1" applyProtection="1">
      <alignment horizontal="justify" vertical="top" wrapText="1"/>
      <protection locked="0"/>
    </xf>
    <xf numFmtId="0" fontId="1" fillId="0" borderId="5" xfId="0" applyFont="1" applyFill="1" applyBorder="1" applyAlignment="1" applyProtection="1">
      <alignment horizontal="center" wrapText="1"/>
      <protection/>
    </xf>
    <xf numFmtId="0" fontId="0" fillId="0" borderId="0" xfId="0" applyAlignment="1">
      <alignment wrapText="1"/>
    </xf>
    <xf numFmtId="0" fontId="2" fillId="0" borderId="1" xfId="0" applyNumberFormat="1" applyFont="1" applyFill="1" applyBorder="1" applyAlignment="1" applyProtection="1">
      <alignment horizontal="justify" vertical="top" wrapText="1"/>
      <protection locked="0"/>
    </xf>
    <xf numFmtId="0" fontId="0" fillId="0" borderId="0" xfId="0" applyAlignment="1">
      <alignment horizontal="right" wrapText="1"/>
    </xf>
    <xf numFmtId="0" fontId="10" fillId="0" borderId="0" xfId="0" applyFont="1" applyAlignment="1">
      <alignment horizontal="justify" wrapText="1"/>
    </xf>
    <xf numFmtId="0" fontId="0" fillId="0" borderId="0" xfId="0" applyAlignment="1">
      <alignment horizontal="right"/>
    </xf>
    <xf numFmtId="49" fontId="0" fillId="0" borderId="2" xfId="0" applyNumberFormat="1" applyFont="1" applyFill="1" applyBorder="1" applyAlignment="1" applyProtection="1">
      <alignment horizontal="left" vertical="center" wrapText="1"/>
      <protection locked="0"/>
    </xf>
    <xf numFmtId="0" fontId="0" fillId="0" borderId="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protection locked="0"/>
    </xf>
    <xf numFmtId="49" fontId="0" fillId="0" borderId="1" xfId="0" applyNumberFormat="1"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49" fontId="0" fillId="0" borderId="6" xfId="0" applyNumberFormat="1" applyFont="1" applyFill="1" applyBorder="1" applyAlignment="1" applyProtection="1">
      <alignment horizontal="left" vertical="center" wrapText="1"/>
      <protection locked="0"/>
    </xf>
    <xf numFmtId="0" fontId="0" fillId="0" borderId="6" xfId="0" applyFont="1" applyFill="1" applyBorder="1" applyAlignment="1" applyProtection="1">
      <alignment horizontal="center" vertical="center" wrapText="1"/>
      <protection locked="0"/>
    </xf>
    <xf numFmtId="0" fontId="0"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0" fontId="2" fillId="0" borderId="1" xfId="0" applyFont="1" applyFill="1" applyBorder="1" applyAlignment="1" applyProtection="1" quotePrefix="1">
      <alignment horizontal="justify" vertical="top" wrapText="1"/>
      <protection locked="0"/>
    </xf>
    <xf numFmtId="0" fontId="2" fillId="0" borderId="1" xfId="0" applyFont="1"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99"/>
  <sheetViews>
    <sheetView tabSelected="1" workbookViewId="0" topLeftCell="A1">
      <selection activeCell="F5" sqref="F5"/>
    </sheetView>
  </sheetViews>
  <sheetFormatPr defaultColWidth="9.140625" defaultRowHeight="12.75"/>
  <cols>
    <col min="1" max="1" width="39.28125" style="0" customWidth="1"/>
    <col min="2" max="2" width="9.28125" style="0" customWidth="1"/>
    <col min="3" max="3" width="8.28125" style="0" customWidth="1"/>
    <col min="4" max="4" width="23.28125" style="0" customWidth="1"/>
    <col min="5" max="5" width="12.8515625" style="0" customWidth="1"/>
    <col min="6" max="6" width="16.28125" style="20" customWidth="1"/>
    <col min="7" max="7" width="20.140625" style="20" customWidth="1"/>
    <col min="8" max="8" width="26.421875" style="20" customWidth="1"/>
    <col min="9" max="9" width="7.57421875" style="0" customWidth="1"/>
    <col min="10" max="10" width="8.8515625" style="0" hidden="1" customWidth="1"/>
    <col min="11" max="11" width="6.57421875" style="0" hidden="1" customWidth="1"/>
    <col min="12" max="12" width="11.7109375" style="0" customWidth="1"/>
    <col min="13" max="16384" width="8.8515625" style="0" customWidth="1"/>
  </cols>
  <sheetData>
    <row r="1" spans="1:16" ht="51.75" thickBot="1">
      <c r="A1" s="7" t="s">
        <v>1198</v>
      </c>
      <c r="B1" s="8" t="s">
        <v>1199</v>
      </c>
      <c r="C1" s="8" t="s">
        <v>1200</v>
      </c>
      <c r="D1" s="8" t="s">
        <v>1201</v>
      </c>
      <c r="E1" s="8" t="s">
        <v>1202</v>
      </c>
      <c r="F1" s="19" t="s">
        <v>1156</v>
      </c>
      <c r="P1" t="s">
        <v>269</v>
      </c>
    </row>
    <row r="2" spans="1:21" ht="25.5">
      <c r="A2" s="4" t="s">
        <v>1203</v>
      </c>
      <c r="B2" s="5" t="s">
        <v>1204</v>
      </c>
      <c r="C2" s="5" t="s">
        <v>1205</v>
      </c>
      <c r="D2" s="6" t="s">
        <v>1206</v>
      </c>
      <c r="E2" s="6" t="s">
        <v>1207</v>
      </c>
      <c r="F2" s="20" t="s">
        <v>1157</v>
      </c>
      <c r="G2" s="20">
        <v>6.1</v>
      </c>
      <c r="L2" s="22" t="s">
        <v>1214</v>
      </c>
      <c r="O2">
        <f>COUNTIF($B$2:$B900,"T")</f>
        <v>284</v>
      </c>
      <c r="P2">
        <f>O2*100/O4</f>
        <v>35.01849568434032</v>
      </c>
      <c r="U2">
        <f>IF(G2="",A2,"")</f>
      </c>
    </row>
    <row r="3" spans="1:21" ht="51">
      <c r="A3" s="1" t="s">
        <v>1208</v>
      </c>
      <c r="B3" s="2" t="s">
        <v>1204</v>
      </c>
      <c r="C3" s="2" t="s">
        <v>1205</v>
      </c>
      <c r="D3" s="3" t="s">
        <v>1209</v>
      </c>
      <c r="E3" s="3" t="s">
        <v>1210</v>
      </c>
      <c r="F3" s="20" t="s">
        <v>1157</v>
      </c>
      <c r="G3" s="20">
        <v>6.1</v>
      </c>
      <c r="L3" s="22" t="s">
        <v>1204</v>
      </c>
      <c r="O3">
        <f>COUNTIF($B$2:$B900,"E")</f>
        <v>527</v>
      </c>
      <c r="P3">
        <f>O3*100/O4</f>
        <v>64.98150431565968</v>
      </c>
      <c r="U3">
        <f aca="true" t="shared" si="0" ref="U3:U66">IF(G3="",A3,"")</f>
      </c>
    </row>
    <row r="4" spans="1:21" ht="63.75">
      <c r="A4" s="1" t="s">
        <v>1211</v>
      </c>
      <c r="B4" s="2" t="s">
        <v>1204</v>
      </c>
      <c r="C4" s="2" t="s">
        <v>1205</v>
      </c>
      <c r="D4" s="3" t="s">
        <v>1212</v>
      </c>
      <c r="E4" s="3" t="s">
        <v>1213</v>
      </c>
      <c r="F4" s="20" t="s">
        <v>1157</v>
      </c>
      <c r="G4" s="20">
        <v>6.1</v>
      </c>
      <c r="L4" s="24" t="s">
        <v>1584</v>
      </c>
      <c r="O4">
        <f>O2+O3</f>
        <v>811</v>
      </c>
      <c r="U4">
        <f t="shared" si="0"/>
      </c>
    </row>
    <row r="5" spans="1:21" ht="140.25">
      <c r="A5" s="1" t="s">
        <v>1211</v>
      </c>
      <c r="B5" s="2" t="s">
        <v>1214</v>
      </c>
      <c r="C5" s="2" t="s">
        <v>1205</v>
      </c>
      <c r="D5" s="3" t="s">
        <v>1215</v>
      </c>
      <c r="E5" s="3" t="s">
        <v>1216</v>
      </c>
      <c r="F5" s="20" t="s">
        <v>1157</v>
      </c>
      <c r="G5" s="20" t="s">
        <v>25</v>
      </c>
      <c r="L5" s="22">
        <v>6.1</v>
      </c>
      <c r="O5">
        <f>COUNTIF($G$2:$G900,"6.1*")+COUNTIF($G$2:$G900,"6.1")</f>
        <v>745</v>
      </c>
      <c r="P5">
        <f>O5*100/O4</f>
        <v>91.86189889025894</v>
      </c>
      <c r="U5">
        <f t="shared" si="0"/>
      </c>
    </row>
    <row r="6" spans="1:21" ht="38.25">
      <c r="A6" s="1" t="s">
        <v>1211</v>
      </c>
      <c r="B6" s="2" t="s">
        <v>1204</v>
      </c>
      <c r="C6" s="2" t="s">
        <v>1205</v>
      </c>
      <c r="D6" s="3" t="s">
        <v>1217</v>
      </c>
      <c r="E6" s="3" t="s">
        <v>1217</v>
      </c>
      <c r="F6" s="20" t="s">
        <v>1157</v>
      </c>
      <c r="G6" s="20">
        <v>6.1</v>
      </c>
      <c r="L6" s="22" t="s">
        <v>1477</v>
      </c>
      <c r="O6">
        <f>COUNTIF($G$2:$G900,"Reject*")</f>
        <v>66</v>
      </c>
      <c r="P6">
        <f>O6*100/O4</f>
        <v>8.13810110974106</v>
      </c>
      <c r="U6">
        <f t="shared" si="0"/>
      </c>
    </row>
    <row r="7" spans="1:21" ht="63.75">
      <c r="A7" s="1" t="s">
        <v>1211</v>
      </c>
      <c r="B7" s="2" t="s">
        <v>1204</v>
      </c>
      <c r="C7" s="2" t="s">
        <v>1205</v>
      </c>
      <c r="D7" s="3" t="s">
        <v>1218</v>
      </c>
      <c r="E7" s="3" t="s">
        <v>1219</v>
      </c>
      <c r="F7" s="20" t="s">
        <v>1157</v>
      </c>
      <c r="G7" s="20">
        <v>6.1</v>
      </c>
      <c r="L7" s="22" t="s">
        <v>1476</v>
      </c>
      <c r="O7">
        <f>COUNTIF($G$2:$G900,"eapchange")</f>
        <v>0</v>
      </c>
      <c r="P7">
        <f>O7*100/O4</f>
        <v>0</v>
      </c>
      <c r="U7">
        <f t="shared" si="0"/>
      </c>
    </row>
    <row r="8" spans="1:21" ht="38.25">
      <c r="A8" s="1" t="s">
        <v>1211</v>
      </c>
      <c r="B8" s="2" t="s">
        <v>1204</v>
      </c>
      <c r="C8" s="2" t="s">
        <v>1205</v>
      </c>
      <c r="D8" s="3" t="s">
        <v>1220</v>
      </c>
      <c r="E8" s="3" t="s">
        <v>1221</v>
      </c>
      <c r="F8" s="20" t="s">
        <v>1157</v>
      </c>
      <c r="G8" s="20">
        <v>6.1</v>
      </c>
      <c r="L8" s="22" t="s">
        <v>1298</v>
      </c>
      <c r="O8">
        <f>COUNTIF($G$2:$G812,"")</f>
        <v>0</v>
      </c>
      <c r="P8">
        <f>O8*100/O4</f>
        <v>0</v>
      </c>
      <c r="U8">
        <f t="shared" si="0"/>
      </c>
    </row>
    <row r="9" spans="1:21" ht="204">
      <c r="A9" s="1" t="s">
        <v>1211</v>
      </c>
      <c r="B9" s="2" t="s">
        <v>1204</v>
      </c>
      <c r="C9" s="2" t="s">
        <v>1205</v>
      </c>
      <c r="D9" s="3" t="s">
        <v>1222</v>
      </c>
      <c r="E9" s="3" t="s">
        <v>1223</v>
      </c>
      <c r="F9" s="20" t="s">
        <v>1157</v>
      </c>
      <c r="G9" s="20">
        <v>6.1</v>
      </c>
      <c r="L9" s="22"/>
      <c r="O9">
        <f>O4-O5-O6</f>
        <v>0</v>
      </c>
      <c r="P9">
        <f>SUM(P5:P8)</f>
        <v>100</v>
      </c>
      <c r="U9">
        <f t="shared" si="0"/>
      </c>
    </row>
    <row r="10" spans="1:21" ht="25.5">
      <c r="A10" s="1" t="s">
        <v>1211</v>
      </c>
      <c r="B10" s="2" t="s">
        <v>1204</v>
      </c>
      <c r="C10" s="2" t="s">
        <v>1205</v>
      </c>
      <c r="D10" s="3" t="s">
        <v>1224</v>
      </c>
      <c r="E10" s="3" t="s">
        <v>1225</v>
      </c>
      <c r="F10" s="20" t="s">
        <v>1157</v>
      </c>
      <c r="G10" s="20">
        <v>6.1</v>
      </c>
      <c r="U10">
        <f t="shared" si="0"/>
      </c>
    </row>
    <row r="11" spans="1:21" ht="12.75">
      <c r="A11" s="1" t="s">
        <v>1211</v>
      </c>
      <c r="B11" s="2" t="s">
        <v>1204</v>
      </c>
      <c r="C11" s="2" t="s">
        <v>1205</v>
      </c>
      <c r="D11" s="3" t="s">
        <v>1226</v>
      </c>
      <c r="E11" s="3" t="s">
        <v>1227</v>
      </c>
      <c r="F11" s="20" t="s">
        <v>1157</v>
      </c>
      <c r="G11" s="20">
        <v>6.1</v>
      </c>
      <c r="L11" s="22" t="s">
        <v>266</v>
      </c>
      <c r="O11">
        <f>COUNTIF($U$2:$U906,"G*")</f>
        <v>0</v>
      </c>
      <c r="U11">
        <f t="shared" si="0"/>
      </c>
    </row>
    <row r="12" spans="1:21" ht="12.75">
      <c r="A12" s="1" t="s">
        <v>1211</v>
      </c>
      <c r="B12" s="2" t="s">
        <v>1204</v>
      </c>
      <c r="C12" s="2" t="s">
        <v>1205</v>
      </c>
      <c r="D12" s="3" t="s">
        <v>1228</v>
      </c>
      <c r="E12" s="9" t="s">
        <v>1229</v>
      </c>
      <c r="F12" s="20" t="s">
        <v>1157</v>
      </c>
      <c r="G12" s="20">
        <v>6.1</v>
      </c>
      <c r="L12">
        <v>3</v>
      </c>
      <c r="O12">
        <f>COUNTIF($U$2:$U907,"3*")</f>
        <v>0</v>
      </c>
      <c r="U12">
        <f t="shared" si="0"/>
      </c>
    </row>
    <row r="13" spans="1:21" ht="140.25">
      <c r="A13" s="1" t="s">
        <v>1211</v>
      </c>
      <c r="B13" s="2" t="s">
        <v>1214</v>
      </c>
      <c r="C13" s="2" t="s">
        <v>1205</v>
      </c>
      <c r="D13" s="3" t="s">
        <v>1230</v>
      </c>
      <c r="E13" s="3" t="s">
        <v>1216</v>
      </c>
      <c r="F13" s="20" t="s">
        <v>1157</v>
      </c>
      <c r="G13" s="20" t="s">
        <v>25</v>
      </c>
      <c r="L13">
        <v>5.4</v>
      </c>
      <c r="O13">
        <f>COUNTIF($U$2:$U908,"5.4*")</f>
        <v>0</v>
      </c>
      <c r="U13">
        <f t="shared" si="0"/>
      </c>
    </row>
    <row r="14" spans="1:21" ht="12.75">
      <c r="A14" s="1" t="s">
        <v>1211</v>
      </c>
      <c r="B14" s="2" t="s">
        <v>1204</v>
      </c>
      <c r="C14" s="2" t="s">
        <v>1205</v>
      </c>
      <c r="D14" s="3" t="s">
        <v>1231</v>
      </c>
      <c r="E14" s="3" t="s">
        <v>1232</v>
      </c>
      <c r="F14" s="20" t="s">
        <v>1157</v>
      </c>
      <c r="G14" s="20">
        <v>6.1</v>
      </c>
      <c r="L14">
        <v>5.9</v>
      </c>
      <c r="O14">
        <f>COUNTIF($U$2:$U909,"5.9*")</f>
        <v>0</v>
      </c>
      <c r="U14">
        <f t="shared" si="0"/>
      </c>
    </row>
    <row r="15" spans="1:21" ht="25.5">
      <c r="A15" s="1" t="s">
        <v>1233</v>
      </c>
      <c r="B15" s="2" t="s">
        <v>1204</v>
      </c>
      <c r="C15" s="2" t="s">
        <v>1205</v>
      </c>
      <c r="D15" s="3" t="s">
        <v>1234</v>
      </c>
      <c r="E15" s="3" t="s">
        <v>1235</v>
      </c>
      <c r="F15" s="20" t="s">
        <v>1157</v>
      </c>
      <c r="G15" s="20">
        <v>6.1</v>
      </c>
      <c r="L15">
        <v>7</v>
      </c>
      <c r="O15">
        <f>COUNTIF($U$2:$U910,"7*")</f>
        <v>0</v>
      </c>
      <c r="U15">
        <f t="shared" si="0"/>
      </c>
    </row>
    <row r="16" spans="1:21" ht="38.25">
      <c r="A16" s="1" t="s">
        <v>1203</v>
      </c>
      <c r="B16" s="2" t="s">
        <v>1204</v>
      </c>
      <c r="C16" s="2" t="s">
        <v>1205</v>
      </c>
      <c r="D16" s="3" t="s">
        <v>1236</v>
      </c>
      <c r="E16" s="3" t="s">
        <v>1237</v>
      </c>
      <c r="F16" s="20" t="s">
        <v>1157</v>
      </c>
      <c r="G16" s="20">
        <v>6.1</v>
      </c>
      <c r="L16">
        <v>8.1</v>
      </c>
      <c r="O16">
        <f>COUNTIF($U$2:$U911,"8.1*")</f>
        <v>0</v>
      </c>
      <c r="U16">
        <f t="shared" si="0"/>
      </c>
    </row>
    <row r="17" spans="1:21" ht="25.5">
      <c r="A17" s="1" t="s">
        <v>1238</v>
      </c>
      <c r="B17" s="2" t="s">
        <v>1204</v>
      </c>
      <c r="C17" s="2" t="s">
        <v>1205</v>
      </c>
      <c r="D17" s="3" t="s">
        <v>1239</v>
      </c>
      <c r="E17" s="3" t="s">
        <v>1240</v>
      </c>
      <c r="F17" s="20" t="s">
        <v>1157</v>
      </c>
      <c r="G17" s="20">
        <v>6.1</v>
      </c>
      <c r="L17">
        <v>8.2</v>
      </c>
      <c r="O17">
        <f>COUNTIF($U$2:$U912,"8.2*")</f>
        <v>0</v>
      </c>
      <c r="U17">
        <f t="shared" si="0"/>
      </c>
    </row>
    <row r="18" spans="1:21" ht="12.75">
      <c r="A18" s="1" t="s">
        <v>1241</v>
      </c>
      <c r="B18" s="2" t="s">
        <v>1204</v>
      </c>
      <c r="C18" s="2" t="s">
        <v>1205</v>
      </c>
      <c r="D18" s="3" t="s">
        <v>1242</v>
      </c>
      <c r="E18" s="3" t="s">
        <v>1243</v>
      </c>
      <c r="F18" s="20" t="s">
        <v>1157</v>
      </c>
      <c r="G18" s="20">
        <v>6.1</v>
      </c>
      <c r="L18">
        <v>8.3</v>
      </c>
      <c r="O18">
        <f>COUNTIF($U$2:$U913,"8.3*")</f>
        <v>0</v>
      </c>
      <c r="U18">
        <f t="shared" si="0"/>
      </c>
    </row>
    <row r="19" spans="1:21" ht="242.25">
      <c r="A19" s="1" t="s">
        <v>1244</v>
      </c>
      <c r="B19" s="2" t="s">
        <v>1204</v>
      </c>
      <c r="C19" s="2" t="s">
        <v>1205</v>
      </c>
      <c r="D19" s="3" t="s">
        <v>1245</v>
      </c>
      <c r="E19" s="10" t="s">
        <v>1246</v>
      </c>
      <c r="F19" s="20" t="s">
        <v>1157</v>
      </c>
      <c r="G19" s="20">
        <v>6.1</v>
      </c>
      <c r="L19">
        <v>8.4</v>
      </c>
      <c r="O19">
        <f>COUNTIF($U$2:$U914,"8.4*")</f>
        <v>0</v>
      </c>
      <c r="U19">
        <f t="shared" si="0"/>
      </c>
    </row>
    <row r="20" spans="1:21" ht="409.5">
      <c r="A20" s="1" t="s">
        <v>1244</v>
      </c>
      <c r="B20" s="2" t="s">
        <v>1214</v>
      </c>
      <c r="C20" s="2" t="s">
        <v>1205</v>
      </c>
      <c r="D20" s="3" t="s">
        <v>1247</v>
      </c>
      <c r="E20" s="11" t="s">
        <v>1248</v>
      </c>
      <c r="F20" s="20" t="s">
        <v>1157</v>
      </c>
      <c r="G20" s="20" t="s">
        <v>25</v>
      </c>
      <c r="L20">
        <v>8.5</v>
      </c>
      <c r="O20">
        <f>COUNTIF($U$2:$U915,"8.5*")</f>
        <v>0</v>
      </c>
      <c r="U20">
        <f t="shared" si="0"/>
      </c>
    </row>
    <row r="21" spans="1:21" ht="38.25">
      <c r="A21" s="1" t="s">
        <v>1249</v>
      </c>
      <c r="B21" s="2" t="s">
        <v>1204</v>
      </c>
      <c r="C21" s="2" t="s">
        <v>1205</v>
      </c>
      <c r="D21" s="3" t="s">
        <v>1250</v>
      </c>
      <c r="E21" s="10" t="s">
        <v>1251</v>
      </c>
      <c r="F21" s="20" t="s">
        <v>1157</v>
      </c>
      <c r="G21" s="20">
        <v>6.1</v>
      </c>
      <c r="L21">
        <v>8.7</v>
      </c>
      <c r="O21">
        <f>COUNTIF($U$2:$U916,"8.7*")</f>
        <v>0</v>
      </c>
      <c r="U21">
        <f t="shared" si="0"/>
      </c>
    </row>
    <row r="22" spans="1:21" ht="12.75">
      <c r="A22" s="1" t="s">
        <v>1252</v>
      </c>
      <c r="B22" s="2" t="s">
        <v>1204</v>
      </c>
      <c r="C22" s="2" t="s">
        <v>1205</v>
      </c>
      <c r="D22" s="3" t="s">
        <v>1253</v>
      </c>
      <c r="E22" s="3" t="s">
        <v>1254</v>
      </c>
      <c r="F22" s="20" t="s">
        <v>1157</v>
      </c>
      <c r="G22" s="20">
        <v>6.1</v>
      </c>
      <c r="L22">
        <v>11</v>
      </c>
      <c r="O22">
        <f>COUNTIF($U$2:$U917,"11*")</f>
        <v>0</v>
      </c>
      <c r="U22">
        <f t="shared" si="0"/>
      </c>
    </row>
    <row r="23" spans="1:21" ht="25.5">
      <c r="A23" s="1" t="s">
        <v>1255</v>
      </c>
      <c r="B23" s="2" t="s">
        <v>1204</v>
      </c>
      <c r="C23" s="2" t="s">
        <v>1205</v>
      </c>
      <c r="D23" s="3" t="s">
        <v>1242</v>
      </c>
      <c r="E23" s="3" t="s">
        <v>1242</v>
      </c>
      <c r="F23" s="20" t="s">
        <v>1157</v>
      </c>
      <c r="G23" s="20">
        <v>6.1</v>
      </c>
      <c r="L23" s="24" t="s">
        <v>1120</v>
      </c>
      <c r="O23">
        <f>COUNTIF($U$2:$U918,"A*")</f>
        <v>0</v>
      </c>
      <c r="U23">
        <f t="shared" si="0"/>
      </c>
    </row>
    <row r="24" spans="1:21" ht="140.25">
      <c r="A24" s="1" t="s">
        <v>1255</v>
      </c>
      <c r="B24" s="2" t="s">
        <v>1214</v>
      </c>
      <c r="C24" s="2" t="s">
        <v>1205</v>
      </c>
      <c r="D24" s="3" t="s">
        <v>1256</v>
      </c>
      <c r="E24" s="3" t="s">
        <v>1257</v>
      </c>
      <c r="F24" s="20" t="s">
        <v>1157</v>
      </c>
      <c r="G24" s="20" t="s">
        <v>25</v>
      </c>
      <c r="L24" s="24" t="s">
        <v>618</v>
      </c>
      <c r="O24">
        <f>COUNTIF($U$2:$U919,"C*")</f>
        <v>0</v>
      </c>
      <c r="U24">
        <f t="shared" si="0"/>
      </c>
    </row>
    <row r="25" spans="1:21" ht="51">
      <c r="A25" s="1" t="s">
        <v>1255</v>
      </c>
      <c r="B25" s="2" t="s">
        <v>1204</v>
      </c>
      <c r="C25" s="2" t="s">
        <v>1205</v>
      </c>
      <c r="D25" s="3" t="s">
        <v>1258</v>
      </c>
      <c r="E25" s="3" t="s">
        <v>1258</v>
      </c>
      <c r="F25" s="20" t="s">
        <v>1157</v>
      </c>
      <c r="G25" s="20">
        <v>6.1</v>
      </c>
      <c r="L25" s="24" t="s">
        <v>267</v>
      </c>
      <c r="O25">
        <f>COUNTIF($U$2:$U920,"I*")</f>
        <v>0</v>
      </c>
      <c r="U25">
        <f t="shared" si="0"/>
      </c>
    </row>
    <row r="26" spans="1:21" ht="38.25">
      <c r="A26" s="1" t="s">
        <v>1255</v>
      </c>
      <c r="B26" s="2" t="s">
        <v>1204</v>
      </c>
      <c r="C26" s="2" t="s">
        <v>1205</v>
      </c>
      <c r="D26" s="3" t="s">
        <v>1259</v>
      </c>
      <c r="E26" s="3" t="s">
        <v>1259</v>
      </c>
      <c r="F26" s="20" t="s">
        <v>1157</v>
      </c>
      <c r="G26" s="20">
        <v>6.1</v>
      </c>
      <c r="O26">
        <f>SUM(O11:O25)</f>
        <v>0</v>
      </c>
      <c r="U26">
        <f t="shared" si="0"/>
      </c>
    </row>
    <row r="27" spans="1:21" ht="409.5">
      <c r="A27" s="1" t="s">
        <v>1255</v>
      </c>
      <c r="B27" s="2" t="s">
        <v>1214</v>
      </c>
      <c r="C27" s="2" t="s">
        <v>1205</v>
      </c>
      <c r="D27" s="3" t="s">
        <v>1260</v>
      </c>
      <c r="E27" s="12" t="s">
        <v>1261</v>
      </c>
      <c r="F27" s="20" t="s">
        <v>1157</v>
      </c>
      <c r="G27" s="20" t="s">
        <v>25</v>
      </c>
      <c r="U27">
        <f t="shared" si="0"/>
      </c>
    </row>
    <row r="28" spans="1:21" ht="140.25">
      <c r="A28" s="1" t="s">
        <v>1262</v>
      </c>
      <c r="B28" s="2" t="s">
        <v>1204</v>
      </c>
      <c r="C28" s="2" t="s">
        <v>1205</v>
      </c>
      <c r="D28" s="3" t="s">
        <v>1263</v>
      </c>
      <c r="E28" s="3" t="s">
        <v>1263</v>
      </c>
      <c r="F28" s="20" t="s">
        <v>1157</v>
      </c>
      <c r="G28" s="20" t="s">
        <v>25</v>
      </c>
      <c r="U28">
        <f t="shared" si="0"/>
      </c>
    </row>
    <row r="29" spans="1:21" ht="25.5">
      <c r="A29" s="1" t="s">
        <v>1264</v>
      </c>
      <c r="B29" s="2" t="s">
        <v>1204</v>
      </c>
      <c r="C29" s="2" t="s">
        <v>1205</v>
      </c>
      <c r="D29" s="3" t="s">
        <v>1265</v>
      </c>
      <c r="E29" s="10" t="s">
        <v>1266</v>
      </c>
      <c r="F29" s="20" t="s">
        <v>1157</v>
      </c>
      <c r="G29" s="20">
        <v>6.1</v>
      </c>
      <c r="U29">
        <f t="shared" si="0"/>
      </c>
    </row>
    <row r="30" spans="1:21" ht="25.5">
      <c r="A30" s="1" t="s">
        <v>1264</v>
      </c>
      <c r="B30" s="2" t="s">
        <v>1204</v>
      </c>
      <c r="C30" s="2" t="s">
        <v>1205</v>
      </c>
      <c r="D30" s="3" t="s">
        <v>1267</v>
      </c>
      <c r="E30" s="10" t="s">
        <v>1268</v>
      </c>
      <c r="F30" s="20" t="s">
        <v>1157</v>
      </c>
      <c r="G30" s="20">
        <v>6.1</v>
      </c>
      <c r="U30">
        <f t="shared" si="0"/>
      </c>
    </row>
    <row r="31" spans="1:21" ht="12.75">
      <c r="A31" s="1" t="s">
        <v>1269</v>
      </c>
      <c r="B31" s="2" t="s">
        <v>1204</v>
      </c>
      <c r="C31" s="2" t="s">
        <v>1205</v>
      </c>
      <c r="D31" s="3" t="s">
        <v>1270</v>
      </c>
      <c r="E31" s="3" t="s">
        <v>1271</v>
      </c>
      <c r="F31" s="20" t="s">
        <v>1157</v>
      </c>
      <c r="G31" s="20">
        <v>6.1</v>
      </c>
      <c r="U31">
        <f t="shared" si="0"/>
      </c>
    </row>
    <row r="32" spans="1:21" ht="12.75">
      <c r="A32" s="1" t="s">
        <v>1272</v>
      </c>
      <c r="B32" s="2" t="s">
        <v>1204</v>
      </c>
      <c r="C32" s="2" t="s">
        <v>1205</v>
      </c>
      <c r="D32" s="3" t="s">
        <v>1273</v>
      </c>
      <c r="E32" s="3" t="s">
        <v>1271</v>
      </c>
      <c r="F32" s="20" t="s">
        <v>1157</v>
      </c>
      <c r="G32" s="20">
        <v>6.1</v>
      </c>
      <c r="U32">
        <f t="shared" si="0"/>
      </c>
    </row>
    <row r="33" spans="1:21" ht="12.75">
      <c r="A33" s="1" t="s">
        <v>1274</v>
      </c>
      <c r="B33" s="2" t="s">
        <v>1204</v>
      </c>
      <c r="C33" s="2" t="s">
        <v>1205</v>
      </c>
      <c r="D33" s="3" t="s">
        <v>1275</v>
      </c>
      <c r="E33" s="3" t="s">
        <v>1276</v>
      </c>
      <c r="F33" s="20" t="s">
        <v>1157</v>
      </c>
      <c r="G33" s="20">
        <v>6.1</v>
      </c>
      <c r="U33">
        <f t="shared" si="0"/>
      </c>
    </row>
    <row r="34" spans="1:21" ht="25.5">
      <c r="A34" s="1" t="s">
        <v>1004</v>
      </c>
      <c r="B34" s="2" t="s">
        <v>1204</v>
      </c>
      <c r="C34" s="2" t="s">
        <v>1205</v>
      </c>
      <c r="D34" s="3" t="s">
        <v>1005</v>
      </c>
      <c r="E34" s="3" t="s">
        <v>1005</v>
      </c>
      <c r="F34" s="20" t="s">
        <v>1157</v>
      </c>
      <c r="G34" s="20">
        <v>6.1</v>
      </c>
      <c r="U34">
        <f t="shared" si="0"/>
      </c>
    </row>
    <row r="35" spans="1:21" ht="12.75">
      <c r="A35" s="1" t="s">
        <v>1006</v>
      </c>
      <c r="B35" s="2" t="s">
        <v>1204</v>
      </c>
      <c r="C35" s="2" t="s">
        <v>1205</v>
      </c>
      <c r="D35" s="3" t="s">
        <v>1007</v>
      </c>
      <c r="E35" s="3" t="s">
        <v>1007</v>
      </c>
      <c r="F35" s="20" t="s">
        <v>1157</v>
      </c>
      <c r="G35" s="20">
        <v>6.1</v>
      </c>
      <c r="U35">
        <f t="shared" si="0"/>
      </c>
    </row>
    <row r="36" spans="1:21" ht="12.75">
      <c r="A36" s="1" t="s">
        <v>1008</v>
      </c>
      <c r="B36" s="2" t="s">
        <v>1204</v>
      </c>
      <c r="C36" s="2" t="s">
        <v>1205</v>
      </c>
      <c r="D36" s="3" t="s">
        <v>1009</v>
      </c>
      <c r="E36" s="3" t="s">
        <v>1010</v>
      </c>
      <c r="F36" s="20" t="s">
        <v>1157</v>
      </c>
      <c r="G36" s="20">
        <v>6.1</v>
      </c>
      <c r="U36">
        <f t="shared" si="0"/>
      </c>
    </row>
    <row r="37" spans="1:21" ht="12.75">
      <c r="A37" s="1" t="s">
        <v>1008</v>
      </c>
      <c r="B37" s="2" t="s">
        <v>1204</v>
      </c>
      <c r="C37" s="2" t="s">
        <v>1205</v>
      </c>
      <c r="D37" s="3" t="s">
        <v>1011</v>
      </c>
      <c r="E37" s="3" t="s">
        <v>1012</v>
      </c>
      <c r="F37" s="20" t="s">
        <v>1157</v>
      </c>
      <c r="G37" s="20">
        <v>6.1</v>
      </c>
      <c r="U37">
        <f t="shared" si="0"/>
      </c>
    </row>
    <row r="38" spans="1:21" ht="25.5">
      <c r="A38" s="1" t="s">
        <v>1013</v>
      </c>
      <c r="B38" s="2" t="s">
        <v>1204</v>
      </c>
      <c r="C38" s="2" t="s">
        <v>1205</v>
      </c>
      <c r="D38" s="3" t="s">
        <v>1014</v>
      </c>
      <c r="E38" s="3" t="s">
        <v>1015</v>
      </c>
      <c r="F38" s="20" t="s">
        <v>1157</v>
      </c>
      <c r="G38" s="20">
        <v>6.1</v>
      </c>
      <c r="U38">
        <f t="shared" si="0"/>
      </c>
    </row>
    <row r="39" spans="1:21" ht="38.25">
      <c r="A39" s="1" t="s">
        <v>1016</v>
      </c>
      <c r="B39" s="2" t="s">
        <v>1204</v>
      </c>
      <c r="C39" s="2" t="s">
        <v>1205</v>
      </c>
      <c r="D39" s="3" t="s">
        <v>1017</v>
      </c>
      <c r="E39" s="3" t="s">
        <v>1017</v>
      </c>
      <c r="F39" s="20" t="s">
        <v>1157</v>
      </c>
      <c r="G39" s="20">
        <v>6.1</v>
      </c>
      <c r="U39">
        <f t="shared" si="0"/>
      </c>
    </row>
    <row r="40" spans="1:21" ht="38.25">
      <c r="A40" s="1" t="s">
        <v>1623</v>
      </c>
      <c r="B40" s="2" t="s">
        <v>1204</v>
      </c>
      <c r="C40" s="2" t="s">
        <v>1205</v>
      </c>
      <c r="D40" s="3" t="s">
        <v>1624</v>
      </c>
      <c r="E40" s="3" t="s">
        <v>1625</v>
      </c>
      <c r="F40" s="20" t="s">
        <v>1157</v>
      </c>
      <c r="G40" s="20">
        <v>6.1</v>
      </c>
      <c r="U40">
        <f t="shared" si="0"/>
      </c>
    </row>
    <row r="41" spans="1:21" ht="51">
      <c r="A41" s="1" t="s">
        <v>1626</v>
      </c>
      <c r="B41" s="2" t="s">
        <v>1204</v>
      </c>
      <c r="C41" s="2" t="s">
        <v>1205</v>
      </c>
      <c r="D41" s="3" t="s">
        <v>1627</v>
      </c>
      <c r="E41" s="3" t="s">
        <v>1627</v>
      </c>
      <c r="F41" s="20" t="s">
        <v>1157</v>
      </c>
      <c r="G41" s="20">
        <v>6.1</v>
      </c>
      <c r="U41">
        <f t="shared" si="0"/>
      </c>
    </row>
    <row r="42" spans="1:21" ht="25.5">
      <c r="A42" s="1" t="s">
        <v>1628</v>
      </c>
      <c r="B42" s="2" t="s">
        <v>1204</v>
      </c>
      <c r="C42" s="2" t="s">
        <v>1205</v>
      </c>
      <c r="D42" s="3" t="s">
        <v>1629</v>
      </c>
      <c r="E42" s="3" t="s">
        <v>1629</v>
      </c>
      <c r="F42" s="20" t="s">
        <v>1157</v>
      </c>
      <c r="G42" s="20">
        <v>6.1</v>
      </c>
      <c r="U42">
        <f t="shared" si="0"/>
      </c>
    </row>
    <row r="43" spans="1:21" ht="38.25">
      <c r="A43" s="1" t="s">
        <v>1630</v>
      </c>
      <c r="B43" s="2" t="s">
        <v>1204</v>
      </c>
      <c r="C43" s="2" t="s">
        <v>1205</v>
      </c>
      <c r="D43" s="3" t="s">
        <v>1631</v>
      </c>
      <c r="E43" s="3" t="s">
        <v>1631</v>
      </c>
      <c r="F43" s="20" t="s">
        <v>1157</v>
      </c>
      <c r="G43" s="20">
        <v>6.1</v>
      </c>
      <c r="U43">
        <f t="shared" si="0"/>
      </c>
    </row>
    <row r="44" spans="1:21" ht="409.5">
      <c r="A44" s="1" t="s">
        <v>1632</v>
      </c>
      <c r="B44" s="2" t="s">
        <v>1214</v>
      </c>
      <c r="C44" s="2" t="s">
        <v>1205</v>
      </c>
      <c r="D44" s="3" t="s">
        <v>1633</v>
      </c>
      <c r="E44" s="3" t="s">
        <v>1634</v>
      </c>
      <c r="F44" s="20" t="s">
        <v>1157</v>
      </c>
      <c r="G44" s="20" t="s">
        <v>25</v>
      </c>
      <c r="U44">
        <f t="shared" si="0"/>
      </c>
    </row>
    <row r="45" spans="1:21" ht="38.25">
      <c r="A45" s="1" t="s">
        <v>1632</v>
      </c>
      <c r="B45" s="2" t="s">
        <v>1204</v>
      </c>
      <c r="C45" s="2" t="s">
        <v>1205</v>
      </c>
      <c r="D45" s="3" t="s">
        <v>1631</v>
      </c>
      <c r="E45" s="3" t="s">
        <v>1631</v>
      </c>
      <c r="F45" s="20" t="s">
        <v>1157</v>
      </c>
      <c r="G45" s="20">
        <v>6.1</v>
      </c>
      <c r="U45">
        <f t="shared" si="0"/>
      </c>
    </row>
    <row r="46" spans="1:21" ht="38.25">
      <c r="A46" s="1" t="s">
        <v>1635</v>
      </c>
      <c r="B46" s="2" t="s">
        <v>1204</v>
      </c>
      <c r="C46" s="2" t="s">
        <v>1205</v>
      </c>
      <c r="D46" s="3" t="s">
        <v>1631</v>
      </c>
      <c r="E46" s="3" t="s">
        <v>1631</v>
      </c>
      <c r="F46" s="20" t="s">
        <v>1157</v>
      </c>
      <c r="G46" s="20">
        <v>6.1</v>
      </c>
      <c r="U46">
        <f t="shared" si="0"/>
      </c>
    </row>
    <row r="47" spans="1:21" ht="409.5">
      <c r="A47" s="1" t="s">
        <v>1635</v>
      </c>
      <c r="B47" s="2" t="s">
        <v>1214</v>
      </c>
      <c r="C47" s="2" t="s">
        <v>1205</v>
      </c>
      <c r="D47" s="3" t="s">
        <v>1633</v>
      </c>
      <c r="E47" s="3" t="s">
        <v>1636</v>
      </c>
      <c r="F47" s="20" t="s">
        <v>1157</v>
      </c>
      <c r="G47" s="20" t="s">
        <v>25</v>
      </c>
      <c r="U47">
        <f t="shared" si="0"/>
      </c>
    </row>
    <row r="48" spans="1:21" ht="12.75">
      <c r="A48" s="1" t="s">
        <v>1635</v>
      </c>
      <c r="B48" s="2" t="s">
        <v>1204</v>
      </c>
      <c r="C48" s="2" t="s">
        <v>1205</v>
      </c>
      <c r="D48" s="3" t="s">
        <v>1637</v>
      </c>
      <c r="E48" s="3" t="s">
        <v>1637</v>
      </c>
      <c r="F48" s="20" t="s">
        <v>1157</v>
      </c>
      <c r="G48" s="20">
        <v>6.1</v>
      </c>
      <c r="U48">
        <f t="shared" si="0"/>
      </c>
    </row>
    <row r="49" spans="1:21" ht="409.5">
      <c r="A49" s="1" t="s">
        <v>1635</v>
      </c>
      <c r="B49" s="2" t="s">
        <v>1214</v>
      </c>
      <c r="C49" s="2" t="s">
        <v>1205</v>
      </c>
      <c r="D49" s="3" t="s">
        <v>1633</v>
      </c>
      <c r="E49" s="3" t="s">
        <v>1638</v>
      </c>
      <c r="F49" s="20" t="s">
        <v>1157</v>
      </c>
      <c r="G49" s="20" t="s">
        <v>25</v>
      </c>
      <c r="U49">
        <f t="shared" si="0"/>
      </c>
    </row>
    <row r="50" spans="1:21" ht="12.75">
      <c r="A50" s="1" t="s">
        <v>1639</v>
      </c>
      <c r="B50" s="2" t="s">
        <v>1204</v>
      </c>
      <c r="C50" s="2" t="s">
        <v>1205</v>
      </c>
      <c r="D50" s="3" t="s">
        <v>1640</v>
      </c>
      <c r="E50" s="3" t="s">
        <v>1641</v>
      </c>
      <c r="F50" s="20" t="s">
        <v>1157</v>
      </c>
      <c r="G50" s="20">
        <v>6.1</v>
      </c>
      <c r="U50">
        <f t="shared" si="0"/>
      </c>
    </row>
    <row r="51" spans="1:21" ht="12.75">
      <c r="A51" s="1" t="s">
        <v>1639</v>
      </c>
      <c r="B51" s="2" t="s">
        <v>1204</v>
      </c>
      <c r="C51" s="2" t="s">
        <v>1205</v>
      </c>
      <c r="D51" s="3" t="s">
        <v>1642</v>
      </c>
      <c r="E51" s="3" t="s">
        <v>1643</v>
      </c>
      <c r="F51" s="20" t="s">
        <v>1157</v>
      </c>
      <c r="G51" s="20">
        <v>6.1</v>
      </c>
      <c r="U51">
        <f t="shared" si="0"/>
      </c>
    </row>
    <row r="52" spans="1:21" ht="25.5">
      <c r="A52" s="1" t="s">
        <v>1639</v>
      </c>
      <c r="B52" s="2" t="s">
        <v>1204</v>
      </c>
      <c r="C52" s="2" t="s">
        <v>1205</v>
      </c>
      <c r="D52" s="3" t="s">
        <v>1049</v>
      </c>
      <c r="E52" s="3" t="s">
        <v>1049</v>
      </c>
      <c r="F52" s="20" t="s">
        <v>1157</v>
      </c>
      <c r="G52" s="20">
        <v>6.1</v>
      </c>
      <c r="U52">
        <f t="shared" si="0"/>
      </c>
    </row>
    <row r="53" spans="1:21" ht="12.75">
      <c r="A53" s="1" t="s">
        <v>1050</v>
      </c>
      <c r="B53" s="2" t="s">
        <v>1204</v>
      </c>
      <c r="C53" s="2" t="s">
        <v>1205</v>
      </c>
      <c r="D53" s="3" t="s">
        <v>1051</v>
      </c>
      <c r="E53" s="3" t="s">
        <v>1052</v>
      </c>
      <c r="F53" s="20" t="s">
        <v>1157</v>
      </c>
      <c r="G53" s="20">
        <v>6.1</v>
      </c>
      <c r="U53">
        <f t="shared" si="0"/>
      </c>
    </row>
    <row r="54" spans="1:21" ht="12.75">
      <c r="A54" s="1" t="s">
        <v>1050</v>
      </c>
      <c r="B54" s="2" t="s">
        <v>1204</v>
      </c>
      <c r="C54" s="2" t="s">
        <v>1205</v>
      </c>
      <c r="D54" s="3" t="s">
        <v>1053</v>
      </c>
      <c r="E54" s="3" t="s">
        <v>1054</v>
      </c>
      <c r="F54" s="20" t="s">
        <v>1157</v>
      </c>
      <c r="G54" s="20">
        <v>6.1</v>
      </c>
      <c r="U54">
        <f t="shared" si="0"/>
      </c>
    </row>
    <row r="55" spans="1:21" ht="12.75">
      <c r="A55" s="1" t="s">
        <v>1050</v>
      </c>
      <c r="B55" s="2" t="s">
        <v>1204</v>
      </c>
      <c r="C55" s="2" t="s">
        <v>1205</v>
      </c>
      <c r="D55" s="3" t="s">
        <v>1055</v>
      </c>
      <c r="E55" s="3" t="s">
        <v>1056</v>
      </c>
      <c r="F55" s="20" t="s">
        <v>1157</v>
      </c>
      <c r="G55" s="20">
        <v>6.1</v>
      </c>
      <c r="U55">
        <f t="shared" si="0"/>
      </c>
    </row>
    <row r="56" spans="1:21" ht="25.5">
      <c r="A56" s="1" t="s">
        <v>1057</v>
      </c>
      <c r="B56" s="2" t="s">
        <v>1204</v>
      </c>
      <c r="C56" s="2" t="s">
        <v>1205</v>
      </c>
      <c r="D56" s="3" t="s">
        <v>1058</v>
      </c>
      <c r="E56" s="3" t="s">
        <v>1059</v>
      </c>
      <c r="F56" s="20" t="s">
        <v>1157</v>
      </c>
      <c r="G56" s="20">
        <v>6.1</v>
      </c>
      <c r="U56">
        <f t="shared" si="0"/>
      </c>
    </row>
    <row r="57" spans="1:21" ht="267.75">
      <c r="A57" s="1" t="s">
        <v>1060</v>
      </c>
      <c r="B57" s="2" t="s">
        <v>1204</v>
      </c>
      <c r="C57" s="2" t="s">
        <v>1205</v>
      </c>
      <c r="D57" s="3" t="s">
        <v>1061</v>
      </c>
      <c r="E57" s="3" t="s">
        <v>1062</v>
      </c>
      <c r="F57" s="20" t="s">
        <v>1157</v>
      </c>
      <c r="G57" s="20">
        <v>6.1</v>
      </c>
      <c r="U57">
        <f t="shared" si="0"/>
      </c>
    </row>
    <row r="58" spans="1:21" ht="12.75">
      <c r="A58" s="1" t="s">
        <v>1060</v>
      </c>
      <c r="B58" s="2" t="s">
        <v>1204</v>
      </c>
      <c r="C58" s="2" t="s">
        <v>1205</v>
      </c>
      <c r="D58" s="3" t="s">
        <v>1063</v>
      </c>
      <c r="E58" s="3" t="s">
        <v>1064</v>
      </c>
      <c r="F58" s="20" t="s">
        <v>1157</v>
      </c>
      <c r="G58" s="20">
        <v>6.1</v>
      </c>
      <c r="U58">
        <f t="shared" si="0"/>
      </c>
    </row>
    <row r="59" spans="1:21" ht="25.5">
      <c r="A59" s="1" t="s">
        <v>1065</v>
      </c>
      <c r="B59" s="2" t="s">
        <v>1204</v>
      </c>
      <c r="C59" s="2" t="s">
        <v>1205</v>
      </c>
      <c r="D59" s="3" t="s">
        <v>1066</v>
      </c>
      <c r="E59" s="3" t="s">
        <v>1067</v>
      </c>
      <c r="F59" s="20" t="s">
        <v>1157</v>
      </c>
      <c r="G59" s="20">
        <v>6.1</v>
      </c>
      <c r="U59">
        <f t="shared" si="0"/>
      </c>
    </row>
    <row r="60" spans="1:21" ht="12.75">
      <c r="A60" s="1" t="s">
        <v>1068</v>
      </c>
      <c r="B60" s="2" t="s">
        <v>1204</v>
      </c>
      <c r="C60" s="2" t="s">
        <v>1205</v>
      </c>
      <c r="D60" s="3" t="s">
        <v>1069</v>
      </c>
      <c r="E60" s="3" t="s">
        <v>1070</v>
      </c>
      <c r="F60" s="20" t="s">
        <v>1157</v>
      </c>
      <c r="G60" s="20">
        <v>6.1</v>
      </c>
      <c r="U60">
        <f t="shared" si="0"/>
      </c>
    </row>
    <row r="61" spans="1:21" ht="12.75">
      <c r="A61" s="1" t="s">
        <v>1071</v>
      </c>
      <c r="B61" s="2" t="s">
        <v>1204</v>
      </c>
      <c r="C61" s="2" t="s">
        <v>1205</v>
      </c>
      <c r="D61" s="3" t="s">
        <v>1072</v>
      </c>
      <c r="E61" s="3" t="s">
        <v>1073</v>
      </c>
      <c r="F61" s="20" t="s">
        <v>1157</v>
      </c>
      <c r="G61" s="20">
        <v>6.1</v>
      </c>
      <c r="U61">
        <f t="shared" si="0"/>
      </c>
    </row>
    <row r="62" spans="1:21" ht="51">
      <c r="A62" s="1" t="s">
        <v>1203</v>
      </c>
      <c r="B62" s="2" t="s">
        <v>1204</v>
      </c>
      <c r="C62" s="2" t="s">
        <v>1205</v>
      </c>
      <c r="D62" s="3" t="s">
        <v>1074</v>
      </c>
      <c r="E62" s="3" t="s">
        <v>1074</v>
      </c>
      <c r="F62" s="20" t="s">
        <v>1157</v>
      </c>
      <c r="G62" s="20">
        <v>6.1</v>
      </c>
      <c r="U62">
        <f t="shared" si="0"/>
      </c>
    </row>
    <row r="63" spans="1:21" ht="51">
      <c r="A63" s="1" t="s">
        <v>1075</v>
      </c>
      <c r="B63" s="2" t="s">
        <v>1204</v>
      </c>
      <c r="C63" s="2" t="s">
        <v>1205</v>
      </c>
      <c r="D63" s="3" t="s">
        <v>1076</v>
      </c>
      <c r="E63" s="3" t="s">
        <v>1076</v>
      </c>
      <c r="F63" s="20" t="s">
        <v>1157</v>
      </c>
      <c r="G63" s="20">
        <v>6.1</v>
      </c>
      <c r="U63">
        <f t="shared" si="0"/>
      </c>
    </row>
    <row r="64" spans="1:21" ht="12.75">
      <c r="A64" s="1" t="s">
        <v>1077</v>
      </c>
      <c r="B64" s="2" t="s">
        <v>1204</v>
      </c>
      <c r="C64" s="2" t="s">
        <v>1205</v>
      </c>
      <c r="D64" s="3" t="s">
        <v>1078</v>
      </c>
      <c r="E64" s="3" t="s">
        <v>1078</v>
      </c>
      <c r="F64" s="20" t="s">
        <v>1157</v>
      </c>
      <c r="G64" s="20">
        <v>6.1</v>
      </c>
      <c r="U64">
        <f t="shared" si="0"/>
      </c>
    </row>
    <row r="65" spans="1:21" ht="25.5">
      <c r="A65" s="1" t="s">
        <v>1077</v>
      </c>
      <c r="B65" s="2" t="s">
        <v>1204</v>
      </c>
      <c r="C65" s="2" t="s">
        <v>1205</v>
      </c>
      <c r="D65" s="3" t="s">
        <v>1079</v>
      </c>
      <c r="E65" s="3" t="s">
        <v>1079</v>
      </c>
      <c r="F65" s="20" t="s">
        <v>1157</v>
      </c>
      <c r="G65" s="20">
        <v>6.1</v>
      </c>
      <c r="U65">
        <f t="shared" si="0"/>
      </c>
    </row>
    <row r="66" spans="1:21" ht="25.5">
      <c r="A66" s="1" t="s">
        <v>1077</v>
      </c>
      <c r="B66" s="2" t="s">
        <v>1214</v>
      </c>
      <c r="C66" s="2" t="s">
        <v>1205</v>
      </c>
      <c r="D66" s="3" t="s">
        <v>1080</v>
      </c>
      <c r="E66" s="3" t="s">
        <v>1081</v>
      </c>
      <c r="F66" s="20" t="s">
        <v>1157</v>
      </c>
      <c r="G66" s="20">
        <v>6.1</v>
      </c>
      <c r="U66">
        <f t="shared" si="0"/>
      </c>
    </row>
    <row r="67" spans="1:21" ht="25.5">
      <c r="A67" s="1" t="s">
        <v>1082</v>
      </c>
      <c r="B67" s="2" t="s">
        <v>1214</v>
      </c>
      <c r="C67" s="2" t="s">
        <v>1205</v>
      </c>
      <c r="D67" s="3" t="s">
        <v>1080</v>
      </c>
      <c r="E67" s="3" t="s">
        <v>1081</v>
      </c>
      <c r="F67" s="20" t="s">
        <v>1157</v>
      </c>
      <c r="G67" s="20">
        <v>6.1</v>
      </c>
      <c r="U67">
        <f aca="true" t="shared" si="1" ref="U67:U130">IF(G67="",A67,"")</f>
      </c>
    </row>
    <row r="68" spans="1:21" ht="63.75">
      <c r="A68" s="1" t="s">
        <v>1083</v>
      </c>
      <c r="B68" s="2" t="s">
        <v>1204</v>
      </c>
      <c r="C68" s="2" t="s">
        <v>1205</v>
      </c>
      <c r="D68" s="3" t="s">
        <v>1084</v>
      </c>
      <c r="E68" s="3" t="s">
        <v>1084</v>
      </c>
      <c r="F68" s="20" t="s">
        <v>1157</v>
      </c>
      <c r="G68" s="20">
        <v>6.1</v>
      </c>
      <c r="U68">
        <f t="shared" si="1"/>
      </c>
    </row>
    <row r="69" spans="1:21" ht="63.75">
      <c r="A69" s="1" t="s">
        <v>1083</v>
      </c>
      <c r="B69" s="2" t="s">
        <v>1204</v>
      </c>
      <c r="C69" s="2" t="s">
        <v>1205</v>
      </c>
      <c r="D69" s="3" t="s">
        <v>1085</v>
      </c>
      <c r="E69" s="3" t="s">
        <v>1085</v>
      </c>
      <c r="F69" s="20" t="s">
        <v>1157</v>
      </c>
      <c r="G69" s="20">
        <v>6.1</v>
      </c>
      <c r="U69">
        <f t="shared" si="1"/>
      </c>
    </row>
    <row r="70" spans="1:21" ht="63.75">
      <c r="A70" s="1" t="s">
        <v>1083</v>
      </c>
      <c r="B70" s="2" t="s">
        <v>1204</v>
      </c>
      <c r="C70" s="2" t="s">
        <v>1205</v>
      </c>
      <c r="D70" s="3" t="s">
        <v>1086</v>
      </c>
      <c r="E70" s="3" t="s">
        <v>1086</v>
      </c>
      <c r="F70" s="20" t="s">
        <v>1157</v>
      </c>
      <c r="G70" s="20">
        <v>6.1</v>
      </c>
      <c r="U70">
        <f t="shared" si="1"/>
      </c>
    </row>
    <row r="71" spans="1:21" ht="25.5">
      <c r="A71" s="1" t="s">
        <v>1006</v>
      </c>
      <c r="B71" s="2" t="s">
        <v>1204</v>
      </c>
      <c r="C71" s="2" t="s">
        <v>1205</v>
      </c>
      <c r="D71" s="3" t="s">
        <v>1328</v>
      </c>
      <c r="E71" s="3" t="s">
        <v>1329</v>
      </c>
      <c r="F71" s="20" t="s">
        <v>1157</v>
      </c>
      <c r="G71" s="20">
        <v>6.1</v>
      </c>
      <c r="U71">
        <f t="shared" si="1"/>
      </c>
    </row>
    <row r="72" spans="1:21" ht="51">
      <c r="A72" s="1" t="s">
        <v>1083</v>
      </c>
      <c r="B72" s="2" t="s">
        <v>1204</v>
      </c>
      <c r="C72" s="2" t="s">
        <v>1205</v>
      </c>
      <c r="D72" s="3" t="s">
        <v>1330</v>
      </c>
      <c r="E72" s="3" t="s">
        <v>1331</v>
      </c>
      <c r="F72" s="20" t="s">
        <v>1157</v>
      </c>
      <c r="G72" s="20">
        <v>6.1</v>
      </c>
      <c r="U72">
        <f t="shared" si="1"/>
      </c>
    </row>
    <row r="73" spans="1:21" ht="280.5">
      <c r="A73" s="1" t="s">
        <v>1083</v>
      </c>
      <c r="B73" s="2" t="s">
        <v>1204</v>
      </c>
      <c r="C73" s="2" t="s">
        <v>1205</v>
      </c>
      <c r="D73" s="3" t="s">
        <v>1332</v>
      </c>
      <c r="E73" s="3" t="s">
        <v>1099</v>
      </c>
      <c r="F73" s="20" t="s">
        <v>1157</v>
      </c>
      <c r="G73" s="20">
        <v>6.1</v>
      </c>
      <c r="U73">
        <f t="shared" si="1"/>
      </c>
    </row>
    <row r="74" spans="1:21" ht="153">
      <c r="A74" s="1" t="s">
        <v>1083</v>
      </c>
      <c r="B74" s="2" t="s">
        <v>1204</v>
      </c>
      <c r="C74" s="2" t="s">
        <v>1205</v>
      </c>
      <c r="D74" s="3" t="s">
        <v>1100</v>
      </c>
      <c r="E74" s="3" t="s">
        <v>1101</v>
      </c>
      <c r="F74" s="20" t="s">
        <v>1157</v>
      </c>
      <c r="G74" s="20">
        <v>6.1</v>
      </c>
      <c r="U74">
        <f t="shared" si="1"/>
      </c>
    </row>
    <row r="75" spans="1:21" ht="38.25">
      <c r="A75" s="1" t="s">
        <v>1083</v>
      </c>
      <c r="B75" s="2" t="s">
        <v>1204</v>
      </c>
      <c r="C75" s="2" t="s">
        <v>1205</v>
      </c>
      <c r="D75" s="3" t="s">
        <v>1102</v>
      </c>
      <c r="E75" s="3" t="s">
        <v>1243</v>
      </c>
      <c r="F75" s="20" t="s">
        <v>1157</v>
      </c>
      <c r="G75" s="20">
        <v>6.1</v>
      </c>
      <c r="U75">
        <f t="shared" si="1"/>
      </c>
    </row>
    <row r="76" spans="1:21" ht="51">
      <c r="A76" s="1" t="s">
        <v>1083</v>
      </c>
      <c r="B76" s="2" t="s">
        <v>1204</v>
      </c>
      <c r="C76" s="2" t="s">
        <v>1205</v>
      </c>
      <c r="D76" s="3" t="s">
        <v>1103</v>
      </c>
      <c r="E76" s="3" t="s">
        <v>1243</v>
      </c>
      <c r="F76" s="20" t="s">
        <v>1157</v>
      </c>
      <c r="G76" s="20">
        <v>6.1</v>
      </c>
      <c r="U76">
        <f t="shared" si="1"/>
      </c>
    </row>
    <row r="77" spans="1:21" ht="114.75">
      <c r="A77" s="1" t="s">
        <v>1083</v>
      </c>
      <c r="B77" s="2" t="s">
        <v>1204</v>
      </c>
      <c r="C77" s="2" t="s">
        <v>1205</v>
      </c>
      <c r="D77" s="3" t="s">
        <v>1104</v>
      </c>
      <c r="E77" s="3" t="s">
        <v>1105</v>
      </c>
      <c r="F77" s="20" t="s">
        <v>1157</v>
      </c>
      <c r="G77" s="20">
        <v>6.1</v>
      </c>
      <c r="U77">
        <f t="shared" si="1"/>
      </c>
    </row>
    <row r="78" spans="1:21" ht="216.75">
      <c r="A78" s="1" t="s">
        <v>1083</v>
      </c>
      <c r="B78" s="2" t="s">
        <v>1204</v>
      </c>
      <c r="C78" s="2" t="s">
        <v>1205</v>
      </c>
      <c r="D78" s="3" t="s">
        <v>1106</v>
      </c>
      <c r="E78" s="3" t="s">
        <v>1107</v>
      </c>
      <c r="F78" s="20" t="s">
        <v>1157</v>
      </c>
      <c r="G78" s="20">
        <v>6.1</v>
      </c>
      <c r="U78">
        <f t="shared" si="1"/>
      </c>
    </row>
    <row r="79" spans="1:21" ht="51">
      <c r="A79" s="1" t="s">
        <v>1108</v>
      </c>
      <c r="B79" s="2" t="s">
        <v>1204</v>
      </c>
      <c r="C79" s="2" t="s">
        <v>1205</v>
      </c>
      <c r="D79" s="3" t="s">
        <v>1109</v>
      </c>
      <c r="E79" s="3" t="s">
        <v>1109</v>
      </c>
      <c r="F79" s="20" t="s">
        <v>1157</v>
      </c>
      <c r="G79" s="20">
        <v>6.1</v>
      </c>
      <c r="U79">
        <f t="shared" si="1"/>
      </c>
    </row>
    <row r="80" spans="1:21" ht="51">
      <c r="A80" s="1" t="s">
        <v>1108</v>
      </c>
      <c r="B80" s="2" t="s">
        <v>1204</v>
      </c>
      <c r="C80" s="2" t="s">
        <v>1205</v>
      </c>
      <c r="D80" s="3" t="s">
        <v>1110</v>
      </c>
      <c r="E80" s="3" t="s">
        <v>1111</v>
      </c>
      <c r="F80" s="20" t="s">
        <v>1157</v>
      </c>
      <c r="G80" s="20">
        <v>6.1</v>
      </c>
      <c r="U80">
        <f t="shared" si="1"/>
      </c>
    </row>
    <row r="81" spans="1:21" ht="51">
      <c r="A81" s="1" t="s">
        <v>1083</v>
      </c>
      <c r="B81" s="2" t="s">
        <v>1204</v>
      </c>
      <c r="C81" s="2" t="s">
        <v>1205</v>
      </c>
      <c r="D81" s="3" t="s">
        <v>1112</v>
      </c>
      <c r="E81" s="3" t="s">
        <v>1351</v>
      </c>
      <c r="F81" s="20" t="s">
        <v>1157</v>
      </c>
      <c r="G81" s="20">
        <v>6.1</v>
      </c>
      <c r="U81">
        <f t="shared" si="1"/>
      </c>
    </row>
    <row r="82" spans="1:21" ht="127.5">
      <c r="A82" s="1" t="s">
        <v>1352</v>
      </c>
      <c r="B82" s="2" t="s">
        <v>1204</v>
      </c>
      <c r="C82" s="2" t="s">
        <v>1205</v>
      </c>
      <c r="D82" s="3" t="s">
        <v>1353</v>
      </c>
      <c r="E82" s="3" t="s">
        <v>1354</v>
      </c>
      <c r="F82" s="20" t="s">
        <v>1157</v>
      </c>
      <c r="G82" s="20">
        <v>6.1</v>
      </c>
      <c r="U82">
        <f t="shared" si="1"/>
      </c>
    </row>
    <row r="83" spans="1:21" ht="89.25">
      <c r="A83" s="1" t="s">
        <v>1083</v>
      </c>
      <c r="B83" s="2" t="s">
        <v>1204</v>
      </c>
      <c r="C83" s="2" t="s">
        <v>1205</v>
      </c>
      <c r="D83" s="3" t="s">
        <v>1355</v>
      </c>
      <c r="E83" s="3" t="s">
        <v>1356</v>
      </c>
      <c r="F83" s="20" t="s">
        <v>1157</v>
      </c>
      <c r="G83" s="20">
        <v>6.1</v>
      </c>
      <c r="U83">
        <f t="shared" si="1"/>
      </c>
    </row>
    <row r="84" spans="1:21" ht="63.75">
      <c r="A84" s="1" t="s">
        <v>1352</v>
      </c>
      <c r="B84" s="2" t="s">
        <v>1204</v>
      </c>
      <c r="C84" s="2" t="s">
        <v>1205</v>
      </c>
      <c r="D84" s="3" t="s">
        <v>1357</v>
      </c>
      <c r="E84" s="3" t="s">
        <v>1358</v>
      </c>
      <c r="F84" s="20" t="s">
        <v>1157</v>
      </c>
      <c r="G84" s="20">
        <v>6.1</v>
      </c>
      <c r="U84">
        <f t="shared" si="1"/>
      </c>
    </row>
    <row r="85" spans="1:21" ht="25.5">
      <c r="A85" s="1" t="s">
        <v>1352</v>
      </c>
      <c r="B85" s="2" t="s">
        <v>1204</v>
      </c>
      <c r="C85" s="2" t="s">
        <v>1205</v>
      </c>
      <c r="D85" s="3" t="s">
        <v>1359</v>
      </c>
      <c r="E85" s="3" t="s">
        <v>1243</v>
      </c>
      <c r="F85" s="20" t="s">
        <v>1157</v>
      </c>
      <c r="G85" s="20">
        <v>6.1</v>
      </c>
      <c r="U85">
        <f t="shared" si="1"/>
      </c>
    </row>
    <row r="86" spans="1:21" ht="51">
      <c r="A86" s="1" t="s">
        <v>1352</v>
      </c>
      <c r="B86" s="2" t="s">
        <v>1204</v>
      </c>
      <c r="C86" s="2" t="s">
        <v>1205</v>
      </c>
      <c r="D86" s="3" t="s">
        <v>1360</v>
      </c>
      <c r="E86" s="13" t="s">
        <v>1361</v>
      </c>
      <c r="F86" s="20" t="s">
        <v>1157</v>
      </c>
      <c r="G86" s="20">
        <v>6.1</v>
      </c>
      <c r="U86">
        <f t="shared" si="1"/>
      </c>
    </row>
    <row r="87" spans="1:21" ht="12.75">
      <c r="A87" s="1" t="s">
        <v>1362</v>
      </c>
      <c r="B87" s="2" t="s">
        <v>1204</v>
      </c>
      <c r="C87" s="2" t="s">
        <v>1205</v>
      </c>
      <c r="D87" s="3" t="s">
        <v>1363</v>
      </c>
      <c r="E87" s="14" t="s">
        <v>1364</v>
      </c>
      <c r="F87" s="20" t="s">
        <v>1157</v>
      </c>
      <c r="G87" s="20">
        <v>6.1</v>
      </c>
      <c r="U87">
        <f t="shared" si="1"/>
      </c>
    </row>
    <row r="88" spans="1:21" ht="242.25">
      <c r="A88" s="1" t="s">
        <v>1365</v>
      </c>
      <c r="B88" s="2" t="s">
        <v>1204</v>
      </c>
      <c r="C88" s="2" t="s">
        <v>1205</v>
      </c>
      <c r="D88" s="3" t="s">
        <v>1366</v>
      </c>
      <c r="E88" s="3" t="s">
        <v>1367</v>
      </c>
      <c r="F88" s="20" t="s">
        <v>1157</v>
      </c>
      <c r="G88" s="20">
        <v>6.1</v>
      </c>
      <c r="U88">
        <f t="shared" si="1"/>
      </c>
    </row>
    <row r="89" spans="1:21" ht="153">
      <c r="A89" s="1" t="s">
        <v>1368</v>
      </c>
      <c r="B89" s="2" t="s">
        <v>1204</v>
      </c>
      <c r="C89" s="2" t="s">
        <v>1205</v>
      </c>
      <c r="D89" s="3" t="s">
        <v>1369</v>
      </c>
      <c r="E89" s="3" t="s">
        <v>1370</v>
      </c>
      <c r="F89" s="20" t="s">
        <v>1157</v>
      </c>
      <c r="G89" s="20">
        <v>6.1</v>
      </c>
      <c r="U89">
        <f t="shared" si="1"/>
      </c>
    </row>
    <row r="90" spans="1:21" ht="242.25">
      <c r="A90" s="1" t="s">
        <v>1368</v>
      </c>
      <c r="B90" s="2" t="s">
        <v>1204</v>
      </c>
      <c r="C90" s="2" t="s">
        <v>1205</v>
      </c>
      <c r="D90" s="3" t="s">
        <v>1371</v>
      </c>
      <c r="E90" s="3" t="s">
        <v>1372</v>
      </c>
      <c r="F90" s="20" t="s">
        <v>1157</v>
      </c>
      <c r="G90" s="20">
        <v>6.1</v>
      </c>
      <c r="U90">
        <f t="shared" si="1"/>
      </c>
    </row>
    <row r="91" spans="1:21" ht="25.5">
      <c r="A91" s="1" t="s">
        <v>1373</v>
      </c>
      <c r="B91" s="2" t="s">
        <v>1204</v>
      </c>
      <c r="C91" s="2" t="s">
        <v>1205</v>
      </c>
      <c r="D91" s="3" t="s">
        <v>1374</v>
      </c>
      <c r="E91" s="14" t="s">
        <v>1375</v>
      </c>
      <c r="F91" s="20" t="s">
        <v>1157</v>
      </c>
      <c r="G91" s="20">
        <v>6.1</v>
      </c>
      <c r="U91">
        <f t="shared" si="1"/>
      </c>
    </row>
    <row r="92" spans="1:21" ht="409.5">
      <c r="A92" s="1" t="s">
        <v>1376</v>
      </c>
      <c r="B92" s="2" t="s">
        <v>1204</v>
      </c>
      <c r="C92" s="2" t="s">
        <v>1205</v>
      </c>
      <c r="D92" s="3" t="s">
        <v>1377</v>
      </c>
      <c r="E92" s="3" t="s">
        <v>1378</v>
      </c>
      <c r="F92" s="20" t="s">
        <v>1157</v>
      </c>
      <c r="G92" s="20">
        <v>6.1</v>
      </c>
      <c r="U92">
        <f t="shared" si="1"/>
      </c>
    </row>
    <row r="93" spans="1:21" ht="12.75">
      <c r="A93" s="1" t="s">
        <v>1379</v>
      </c>
      <c r="B93" s="2" t="s">
        <v>1204</v>
      </c>
      <c r="C93" s="2" t="s">
        <v>1205</v>
      </c>
      <c r="D93" s="3" t="s">
        <v>1380</v>
      </c>
      <c r="E93" s="3" t="s">
        <v>1115</v>
      </c>
      <c r="F93" s="20" t="s">
        <v>1157</v>
      </c>
      <c r="G93" s="20">
        <v>6.1</v>
      </c>
      <c r="U93">
        <f t="shared" si="1"/>
      </c>
    </row>
    <row r="94" spans="1:21" ht="25.5">
      <c r="A94" s="15" t="s">
        <v>1116</v>
      </c>
      <c r="B94" s="16" t="s">
        <v>1204</v>
      </c>
      <c r="C94" s="16" t="s">
        <v>1205</v>
      </c>
      <c r="D94" s="17" t="s">
        <v>1117</v>
      </c>
      <c r="E94" s="18" t="s">
        <v>1118</v>
      </c>
      <c r="F94" s="20" t="s">
        <v>1157</v>
      </c>
      <c r="G94" s="20">
        <v>6.1</v>
      </c>
      <c r="U94">
        <f t="shared" si="1"/>
      </c>
    </row>
    <row r="95" spans="1:21" ht="25.5">
      <c r="A95" s="15" t="s">
        <v>1116</v>
      </c>
      <c r="B95" s="16" t="s">
        <v>1204</v>
      </c>
      <c r="C95" s="16" t="s">
        <v>1205</v>
      </c>
      <c r="D95" s="17" t="s">
        <v>1119</v>
      </c>
      <c r="E95" s="18" t="s">
        <v>1118</v>
      </c>
      <c r="F95" s="20" t="s">
        <v>1157</v>
      </c>
      <c r="G95" s="20">
        <v>6.1</v>
      </c>
      <c r="U95">
        <f t="shared" si="1"/>
      </c>
    </row>
    <row r="96" spans="1:21" ht="25.5">
      <c r="A96" s="15" t="s">
        <v>1120</v>
      </c>
      <c r="B96" s="16" t="s">
        <v>1204</v>
      </c>
      <c r="C96" s="16" t="s">
        <v>1205</v>
      </c>
      <c r="D96" s="17" t="s">
        <v>1121</v>
      </c>
      <c r="E96" s="18" t="s">
        <v>1122</v>
      </c>
      <c r="F96" s="20" t="s">
        <v>1157</v>
      </c>
      <c r="G96" s="20">
        <v>6.1</v>
      </c>
      <c r="U96">
        <f t="shared" si="1"/>
      </c>
    </row>
    <row r="97" spans="1:21" ht="38.25">
      <c r="A97" s="15" t="s">
        <v>1120</v>
      </c>
      <c r="B97" s="16" t="s">
        <v>1204</v>
      </c>
      <c r="C97" s="16" t="s">
        <v>1205</v>
      </c>
      <c r="D97" s="17" t="s">
        <v>1631</v>
      </c>
      <c r="E97" s="17" t="s">
        <v>1631</v>
      </c>
      <c r="F97" s="20" t="s">
        <v>1157</v>
      </c>
      <c r="G97" s="20">
        <v>6.1</v>
      </c>
      <c r="U97">
        <f t="shared" si="1"/>
      </c>
    </row>
    <row r="98" spans="1:21" ht="25.5">
      <c r="A98" s="15" t="s">
        <v>1123</v>
      </c>
      <c r="B98" s="16" t="s">
        <v>1204</v>
      </c>
      <c r="C98" s="16" t="s">
        <v>1205</v>
      </c>
      <c r="D98" s="17" t="s">
        <v>1124</v>
      </c>
      <c r="E98" s="17" t="s">
        <v>1124</v>
      </c>
      <c r="F98" s="20" t="s">
        <v>1157</v>
      </c>
      <c r="G98" s="20">
        <v>6.1</v>
      </c>
      <c r="U98">
        <f t="shared" si="1"/>
      </c>
    </row>
    <row r="99" spans="1:21" ht="25.5">
      <c r="A99" s="15" t="s">
        <v>1123</v>
      </c>
      <c r="B99" s="16" t="s">
        <v>1204</v>
      </c>
      <c r="C99" s="16" t="s">
        <v>1205</v>
      </c>
      <c r="D99" s="17" t="s">
        <v>1125</v>
      </c>
      <c r="E99" s="17" t="s">
        <v>1126</v>
      </c>
      <c r="F99" s="20" t="s">
        <v>1157</v>
      </c>
      <c r="G99" s="20">
        <v>6.1</v>
      </c>
      <c r="U99">
        <f t="shared" si="1"/>
      </c>
    </row>
    <row r="100" spans="1:21" ht="51">
      <c r="A100" s="15" t="s">
        <v>1123</v>
      </c>
      <c r="B100" s="16" t="s">
        <v>1204</v>
      </c>
      <c r="C100" s="16" t="s">
        <v>1205</v>
      </c>
      <c r="D100" s="17" t="s">
        <v>1127</v>
      </c>
      <c r="E100" s="17" t="s">
        <v>1128</v>
      </c>
      <c r="F100" s="20" t="s">
        <v>1157</v>
      </c>
      <c r="G100" s="20">
        <v>6.1</v>
      </c>
      <c r="U100">
        <f t="shared" si="1"/>
      </c>
    </row>
    <row r="101" spans="1:21" ht="12.75">
      <c r="A101" s="15" t="s">
        <v>1123</v>
      </c>
      <c r="B101" s="16" t="s">
        <v>1204</v>
      </c>
      <c r="C101" s="16" t="s">
        <v>1205</v>
      </c>
      <c r="D101" s="17" t="s">
        <v>1129</v>
      </c>
      <c r="E101" s="18" t="s">
        <v>1130</v>
      </c>
      <c r="F101" s="20" t="s">
        <v>1157</v>
      </c>
      <c r="G101" s="20">
        <v>6.1</v>
      </c>
      <c r="U101">
        <f t="shared" si="1"/>
      </c>
    </row>
    <row r="102" spans="1:21" ht="51">
      <c r="A102" s="15" t="s">
        <v>1123</v>
      </c>
      <c r="B102" s="16" t="s">
        <v>1204</v>
      </c>
      <c r="C102" s="16" t="s">
        <v>1205</v>
      </c>
      <c r="D102" s="17" t="s">
        <v>1131</v>
      </c>
      <c r="E102" s="17" t="s">
        <v>1131</v>
      </c>
      <c r="F102" s="20" t="s">
        <v>1157</v>
      </c>
      <c r="G102" s="20">
        <v>6.1</v>
      </c>
      <c r="U102">
        <f t="shared" si="1"/>
      </c>
    </row>
    <row r="103" spans="1:21" ht="25.5">
      <c r="A103" s="15" t="s">
        <v>1132</v>
      </c>
      <c r="B103" s="16" t="s">
        <v>1204</v>
      </c>
      <c r="C103" s="16" t="s">
        <v>1205</v>
      </c>
      <c r="D103" s="17" t="s">
        <v>1133</v>
      </c>
      <c r="E103" s="18" t="s">
        <v>1134</v>
      </c>
      <c r="F103" s="20" t="s">
        <v>1157</v>
      </c>
      <c r="G103" s="20">
        <v>6.1</v>
      </c>
      <c r="U103">
        <f t="shared" si="1"/>
      </c>
    </row>
    <row r="104" spans="1:21" ht="25.5">
      <c r="A104" s="15" t="s">
        <v>1132</v>
      </c>
      <c r="B104" s="16" t="s">
        <v>1204</v>
      </c>
      <c r="C104" s="16" t="s">
        <v>1205</v>
      </c>
      <c r="D104" s="17" t="s">
        <v>1135</v>
      </c>
      <c r="E104" s="18" t="s">
        <v>1136</v>
      </c>
      <c r="F104" s="20" t="s">
        <v>1157</v>
      </c>
      <c r="G104" s="20">
        <v>6.1</v>
      </c>
      <c r="U104">
        <f t="shared" si="1"/>
      </c>
    </row>
    <row r="105" spans="1:21" ht="12.75">
      <c r="A105" s="15" t="s">
        <v>1132</v>
      </c>
      <c r="B105" s="16" t="s">
        <v>1204</v>
      </c>
      <c r="C105" s="16" t="s">
        <v>1205</v>
      </c>
      <c r="D105" s="17" t="s">
        <v>1137</v>
      </c>
      <c r="E105" s="18" t="s">
        <v>1138</v>
      </c>
      <c r="F105" s="20" t="s">
        <v>1157</v>
      </c>
      <c r="G105" s="20">
        <v>6.1</v>
      </c>
      <c r="U105">
        <f t="shared" si="1"/>
      </c>
    </row>
    <row r="106" spans="1:21" ht="25.5">
      <c r="A106" s="15" t="s">
        <v>1139</v>
      </c>
      <c r="B106" s="16" t="s">
        <v>1204</v>
      </c>
      <c r="C106" s="16" t="s">
        <v>1205</v>
      </c>
      <c r="D106" s="17" t="s">
        <v>1140</v>
      </c>
      <c r="E106" s="18" t="s">
        <v>1141</v>
      </c>
      <c r="F106" s="20" t="s">
        <v>1157</v>
      </c>
      <c r="G106" s="20">
        <v>6.1</v>
      </c>
      <c r="U106">
        <f t="shared" si="1"/>
      </c>
    </row>
    <row r="107" spans="1:21" ht="12.75">
      <c r="A107" s="15" t="s">
        <v>1142</v>
      </c>
      <c r="B107" s="16" t="s">
        <v>1204</v>
      </c>
      <c r="C107" s="16" t="s">
        <v>1205</v>
      </c>
      <c r="D107" s="17" t="s">
        <v>1143</v>
      </c>
      <c r="E107" s="18" t="s">
        <v>1144</v>
      </c>
      <c r="F107" s="20" t="s">
        <v>1157</v>
      </c>
      <c r="G107" s="20">
        <v>6.1</v>
      </c>
      <c r="U107">
        <f t="shared" si="1"/>
      </c>
    </row>
    <row r="108" spans="1:21" ht="12.75">
      <c r="A108" s="15" t="s">
        <v>1142</v>
      </c>
      <c r="B108" s="16" t="s">
        <v>1204</v>
      </c>
      <c r="C108" s="16" t="s">
        <v>1205</v>
      </c>
      <c r="D108" s="17" t="s">
        <v>1145</v>
      </c>
      <c r="E108" s="18" t="s">
        <v>1146</v>
      </c>
      <c r="F108" s="20" t="s">
        <v>1157</v>
      </c>
      <c r="G108" s="20">
        <v>6.1</v>
      </c>
      <c r="U108">
        <f t="shared" si="1"/>
      </c>
    </row>
    <row r="109" spans="1:21" ht="89.25">
      <c r="A109" s="15" t="s">
        <v>1147</v>
      </c>
      <c r="B109" s="16" t="s">
        <v>1204</v>
      </c>
      <c r="C109" s="16" t="s">
        <v>1205</v>
      </c>
      <c r="D109" s="3" t="s">
        <v>1148</v>
      </c>
      <c r="E109" s="3" t="s">
        <v>1149</v>
      </c>
      <c r="F109" s="20" t="s">
        <v>1157</v>
      </c>
      <c r="G109" s="20">
        <v>6.1</v>
      </c>
      <c r="U109">
        <f t="shared" si="1"/>
      </c>
    </row>
    <row r="110" spans="1:21" ht="12.75">
      <c r="A110" s="15" t="s">
        <v>1150</v>
      </c>
      <c r="B110" s="16" t="s">
        <v>1204</v>
      </c>
      <c r="C110" s="16" t="s">
        <v>1205</v>
      </c>
      <c r="D110" s="17" t="s">
        <v>1151</v>
      </c>
      <c r="E110" s="18" t="s">
        <v>1152</v>
      </c>
      <c r="F110" s="20" t="s">
        <v>1157</v>
      </c>
      <c r="G110" s="20">
        <v>6.1</v>
      </c>
      <c r="U110">
        <f t="shared" si="1"/>
      </c>
    </row>
    <row r="111" spans="1:21" ht="12.75">
      <c r="A111" s="15" t="s">
        <v>1153</v>
      </c>
      <c r="B111" s="16" t="s">
        <v>1204</v>
      </c>
      <c r="C111" s="16" t="s">
        <v>1205</v>
      </c>
      <c r="D111" s="17" t="s">
        <v>1154</v>
      </c>
      <c r="E111" s="18" t="s">
        <v>1155</v>
      </c>
      <c r="F111" s="20" t="s">
        <v>1157</v>
      </c>
      <c r="G111" s="20">
        <v>6.1</v>
      </c>
      <c r="U111">
        <f t="shared" si="1"/>
      </c>
    </row>
    <row r="112" spans="1:21" ht="191.25">
      <c r="A112" s="4" t="s">
        <v>1158</v>
      </c>
      <c r="B112" s="5" t="s">
        <v>1214</v>
      </c>
      <c r="C112" s="5" t="s">
        <v>1205</v>
      </c>
      <c r="D112" s="6" t="s">
        <v>1159</v>
      </c>
      <c r="E112" s="6" t="s">
        <v>1160</v>
      </c>
      <c r="F112" s="20" t="s">
        <v>1166</v>
      </c>
      <c r="G112" s="20">
        <v>6.1</v>
      </c>
      <c r="U112">
        <f t="shared" si="1"/>
      </c>
    </row>
    <row r="113" spans="1:21" ht="25.5">
      <c r="A113" s="1" t="s">
        <v>1264</v>
      </c>
      <c r="B113" s="2" t="s">
        <v>1204</v>
      </c>
      <c r="C113" s="2" t="s">
        <v>1205</v>
      </c>
      <c r="D113" s="3" t="s">
        <v>1161</v>
      </c>
      <c r="E113" s="3" t="s">
        <v>1162</v>
      </c>
      <c r="F113" s="20" t="s">
        <v>1166</v>
      </c>
      <c r="G113" s="20">
        <v>6.1</v>
      </c>
      <c r="U113">
        <f t="shared" si="1"/>
      </c>
    </row>
    <row r="114" spans="1:21" ht="191.25">
      <c r="A114" s="1" t="s">
        <v>1163</v>
      </c>
      <c r="B114" s="2" t="s">
        <v>1214</v>
      </c>
      <c r="C114" s="2" t="s">
        <v>1205</v>
      </c>
      <c r="D114" s="3" t="s">
        <v>1164</v>
      </c>
      <c r="E114" s="3" t="s">
        <v>1165</v>
      </c>
      <c r="F114" s="20" t="s">
        <v>1166</v>
      </c>
      <c r="G114" s="20">
        <v>6.1</v>
      </c>
      <c r="U114">
        <f t="shared" si="1"/>
      </c>
    </row>
    <row r="115" spans="1:21" ht="102">
      <c r="A115" s="1" t="s">
        <v>1632</v>
      </c>
      <c r="B115" s="2" t="s">
        <v>1214</v>
      </c>
      <c r="C115" s="2" t="s">
        <v>1205</v>
      </c>
      <c r="D115" s="3" t="s">
        <v>1167</v>
      </c>
      <c r="E115" s="3" t="s">
        <v>1168</v>
      </c>
      <c r="F115" s="20" t="s">
        <v>1438</v>
      </c>
      <c r="G115" s="20">
        <v>6.1</v>
      </c>
      <c r="U115">
        <f t="shared" si="1"/>
      </c>
    </row>
    <row r="116" spans="1:21" ht="127.5">
      <c r="A116" s="1" t="s">
        <v>1255</v>
      </c>
      <c r="B116" s="2" t="s">
        <v>1204</v>
      </c>
      <c r="C116" s="2" t="s">
        <v>1205</v>
      </c>
      <c r="D116" s="3" t="s">
        <v>1169</v>
      </c>
      <c r="E116" s="3" t="s">
        <v>1170</v>
      </c>
      <c r="F116" s="20" t="s">
        <v>1438</v>
      </c>
      <c r="G116" s="20">
        <v>6.1</v>
      </c>
      <c r="U116">
        <f t="shared" si="1"/>
      </c>
    </row>
    <row r="117" spans="1:21" ht="165.75">
      <c r="A117" s="1" t="s">
        <v>1171</v>
      </c>
      <c r="B117" s="2" t="s">
        <v>1204</v>
      </c>
      <c r="C117" s="2" t="s">
        <v>1205</v>
      </c>
      <c r="D117" s="3" t="s">
        <v>1172</v>
      </c>
      <c r="E117" s="3" t="s">
        <v>1173</v>
      </c>
      <c r="F117" s="20" t="s">
        <v>1438</v>
      </c>
      <c r="G117" s="20">
        <v>6.1</v>
      </c>
      <c r="U117">
        <f t="shared" si="1"/>
      </c>
    </row>
    <row r="118" spans="1:21" ht="153">
      <c r="A118" s="1" t="s">
        <v>1174</v>
      </c>
      <c r="B118" s="2" t="s">
        <v>1204</v>
      </c>
      <c r="C118" s="2" t="s">
        <v>1205</v>
      </c>
      <c r="D118" s="3" t="s">
        <v>1175</v>
      </c>
      <c r="E118" s="3" t="s">
        <v>1176</v>
      </c>
      <c r="F118" s="20" t="s">
        <v>1438</v>
      </c>
      <c r="G118" s="20">
        <v>6.1</v>
      </c>
      <c r="U118">
        <f t="shared" si="1"/>
      </c>
    </row>
    <row r="119" spans="1:21" ht="408">
      <c r="A119" s="1" t="s">
        <v>1174</v>
      </c>
      <c r="B119" s="2" t="s">
        <v>1204</v>
      </c>
      <c r="C119" s="2" t="s">
        <v>1205</v>
      </c>
      <c r="D119" s="3" t="s">
        <v>1177</v>
      </c>
      <c r="E119" s="3" t="s">
        <v>1178</v>
      </c>
      <c r="F119" s="20" t="s">
        <v>1438</v>
      </c>
      <c r="G119" s="20">
        <v>6.1</v>
      </c>
      <c r="U119">
        <f t="shared" si="1"/>
      </c>
    </row>
    <row r="120" spans="1:21" ht="51">
      <c r="A120" s="1" t="s">
        <v>1179</v>
      </c>
      <c r="B120" s="2" t="s">
        <v>1204</v>
      </c>
      <c r="C120" s="2" t="s">
        <v>1205</v>
      </c>
      <c r="D120" s="3" t="s">
        <v>1180</v>
      </c>
      <c r="E120" s="3" t="s">
        <v>1181</v>
      </c>
      <c r="F120" s="20" t="s">
        <v>1438</v>
      </c>
      <c r="G120" s="20">
        <v>6.1</v>
      </c>
      <c r="U120">
        <f t="shared" si="1"/>
      </c>
    </row>
    <row r="121" spans="1:21" ht="102">
      <c r="A121" s="1" t="s">
        <v>1623</v>
      </c>
      <c r="B121" s="2" t="s">
        <v>1214</v>
      </c>
      <c r="C121" s="2" t="s">
        <v>1205</v>
      </c>
      <c r="D121" s="3" t="s">
        <v>1182</v>
      </c>
      <c r="E121" s="3" t="s">
        <v>1183</v>
      </c>
      <c r="F121" s="20" t="s">
        <v>1438</v>
      </c>
      <c r="G121" s="20">
        <v>6.1</v>
      </c>
      <c r="U121">
        <f t="shared" si="1"/>
      </c>
    </row>
    <row r="122" spans="1:21" ht="63.75">
      <c r="A122" s="1" t="s">
        <v>1184</v>
      </c>
      <c r="B122" s="2" t="s">
        <v>1204</v>
      </c>
      <c r="C122" s="2" t="s">
        <v>1205</v>
      </c>
      <c r="D122" s="3" t="s">
        <v>1185</v>
      </c>
      <c r="E122" s="3" t="s">
        <v>1186</v>
      </c>
      <c r="F122" s="20" t="s">
        <v>1438</v>
      </c>
      <c r="G122" s="20">
        <v>6.1</v>
      </c>
      <c r="U122">
        <f t="shared" si="1"/>
      </c>
    </row>
    <row r="123" spans="1:21" ht="114.75">
      <c r="A123" s="1" t="s">
        <v>1187</v>
      </c>
      <c r="B123" s="2" t="s">
        <v>1214</v>
      </c>
      <c r="C123" s="2" t="s">
        <v>1205</v>
      </c>
      <c r="D123" s="3" t="s">
        <v>1433</v>
      </c>
      <c r="E123" s="3" t="s">
        <v>1434</v>
      </c>
      <c r="F123" s="20" t="s">
        <v>1438</v>
      </c>
      <c r="G123" s="20">
        <v>6.1</v>
      </c>
      <c r="U123">
        <f t="shared" si="1"/>
      </c>
    </row>
    <row r="124" spans="1:21" ht="38.25">
      <c r="A124" s="1" t="s">
        <v>1435</v>
      </c>
      <c r="B124" s="2" t="s">
        <v>1214</v>
      </c>
      <c r="C124" s="2" t="s">
        <v>1205</v>
      </c>
      <c r="D124" s="3" t="s">
        <v>1436</v>
      </c>
      <c r="E124" s="3" t="s">
        <v>1437</v>
      </c>
      <c r="F124" s="20" t="s">
        <v>1438</v>
      </c>
      <c r="G124" s="20">
        <v>6.1</v>
      </c>
      <c r="U124">
        <f t="shared" si="1"/>
      </c>
    </row>
    <row r="125" spans="1:21" ht="63.75">
      <c r="A125" s="4" t="s">
        <v>1439</v>
      </c>
      <c r="B125" s="5" t="s">
        <v>1204</v>
      </c>
      <c r="C125" s="5" t="s">
        <v>1205</v>
      </c>
      <c r="D125" s="6" t="s">
        <v>1405</v>
      </c>
      <c r="E125" s="6" t="s">
        <v>1406</v>
      </c>
      <c r="F125" s="20" t="s">
        <v>902</v>
      </c>
      <c r="G125" s="20" t="s">
        <v>1478</v>
      </c>
      <c r="U125">
        <f t="shared" si="1"/>
      </c>
    </row>
    <row r="126" spans="1:21" ht="38.25">
      <c r="A126" s="1" t="s">
        <v>1407</v>
      </c>
      <c r="B126" s="2" t="s">
        <v>1204</v>
      </c>
      <c r="C126" s="2" t="s">
        <v>1205</v>
      </c>
      <c r="D126" s="3" t="s">
        <v>1408</v>
      </c>
      <c r="E126" s="3" t="s">
        <v>1409</v>
      </c>
      <c r="F126" s="20" t="s">
        <v>902</v>
      </c>
      <c r="G126" s="20">
        <v>6.1</v>
      </c>
      <c r="U126">
        <f t="shared" si="1"/>
      </c>
    </row>
    <row r="127" spans="1:21" ht="51">
      <c r="A127" s="1" t="s">
        <v>1407</v>
      </c>
      <c r="B127" s="2" t="s">
        <v>1204</v>
      </c>
      <c r="C127" s="2" t="s">
        <v>1205</v>
      </c>
      <c r="D127" s="3" t="s">
        <v>1410</v>
      </c>
      <c r="E127" s="3" t="s">
        <v>1411</v>
      </c>
      <c r="F127" s="20" t="s">
        <v>902</v>
      </c>
      <c r="G127" s="20">
        <v>6.1</v>
      </c>
      <c r="U127">
        <f t="shared" si="1"/>
      </c>
    </row>
    <row r="128" spans="1:21" ht="25.5">
      <c r="A128" s="1" t="s">
        <v>1244</v>
      </c>
      <c r="B128" s="2" t="s">
        <v>1204</v>
      </c>
      <c r="C128" s="2" t="s">
        <v>1205</v>
      </c>
      <c r="D128" s="3" t="s">
        <v>1412</v>
      </c>
      <c r="E128" s="3"/>
      <c r="F128" s="20" t="s">
        <v>902</v>
      </c>
      <c r="G128" s="20">
        <v>6.1</v>
      </c>
      <c r="U128">
        <f t="shared" si="1"/>
      </c>
    </row>
    <row r="129" spans="1:21" ht="12.75">
      <c r="A129" s="1" t="s">
        <v>1413</v>
      </c>
      <c r="B129" s="2" t="s">
        <v>1204</v>
      </c>
      <c r="C129" s="2" t="s">
        <v>1205</v>
      </c>
      <c r="D129" s="3" t="s">
        <v>1414</v>
      </c>
      <c r="E129" s="3" t="s">
        <v>1415</v>
      </c>
      <c r="F129" s="20" t="s">
        <v>902</v>
      </c>
      <c r="G129" s="20">
        <v>6.1</v>
      </c>
      <c r="U129">
        <f t="shared" si="1"/>
      </c>
    </row>
    <row r="130" spans="1:21" ht="25.5">
      <c r="A130" s="1" t="s">
        <v>1413</v>
      </c>
      <c r="B130" s="2" t="s">
        <v>1204</v>
      </c>
      <c r="C130" s="2" t="s">
        <v>1205</v>
      </c>
      <c r="D130" s="3" t="s">
        <v>1416</v>
      </c>
      <c r="E130" s="3"/>
      <c r="F130" s="20" t="s">
        <v>902</v>
      </c>
      <c r="G130" s="20">
        <v>6.1</v>
      </c>
      <c r="U130">
        <f t="shared" si="1"/>
      </c>
    </row>
    <row r="131" spans="1:21" ht="25.5">
      <c r="A131" s="1" t="s">
        <v>1417</v>
      </c>
      <c r="B131" s="2" t="s">
        <v>1204</v>
      </c>
      <c r="C131" s="2" t="s">
        <v>1205</v>
      </c>
      <c r="D131" s="3" t="s">
        <v>1418</v>
      </c>
      <c r="E131" s="3"/>
      <c r="F131" s="20" t="s">
        <v>902</v>
      </c>
      <c r="G131" s="20">
        <v>6.1</v>
      </c>
      <c r="U131">
        <f aca="true" t="shared" si="2" ref="U131:U194">IF(G131="",A131,"")</f>
      </c>
    </row>
    <row r="132" spans="1:21" ht="25.5">
      <c r="A132" s="1" t="s">
        <v>1419</v>
      </c>
      <c r="B132" s="2" t="s">
        <v>1204</v>
      </c>
      <c r="C132" s="2" t="s">
        <v>1205</v>
      </c>
      <c r="D132" s="3" t="s">
        <v>1420</v>
      </c>
      <c r="E132" s="3"/>
      <c r="F132" s="20" t="s">
        <v>902</v>
      </c>
      <c r="G132" s="20">
        <v>6.1</v>
      </c>
      <c r="U132">
        <f t="shared" si="2"/>
      </c>
    </row>
    <row r="133" spans="1:21" ht="25.5">
      <c r="A133" s="1" t="s">
        <v>1171</v>
      </c>
      <c r="B133" s="2" t="s">
        <v>1204</v>
      </c>
      <c r="C133" s="2" t="s">
        <v>1205</v>
      </c>
      <c r="D133" s="3" t="s">
        <v>1421</v>
      </c>
      <c r="E133" s="3"/>
      <c r="F133" s="20" t="s">
        <v>902</v>
      </c>
      <c r="G133" s="20">
        <v>6.1</v>
      </c>
      <c r="U133">
        <f t="shared" si="2"/>
      </c>
    </row>
    <row r="134" spans="1:21" ht="25.5">
      <c r="A134" s="1" t="s">
        <v>1262</v>
      </c>
      <c r="B134" s="2" t="s">
        <v>1214</v>
      </c>
      <c r="C134" s="2" t="s">
        <v>1205</v>
      </c>
      <c r="D134" s="3" t="s">
        <v>1422</v>
      </c>
      <c r="E134" s="3"/>
      <c r="F134" s="20" t="s">
        <v>902</v>
      </c>
      <c r="G134" s="20">
        <v>6.1</v>
      </c>
      <c r="U134">
        <f t="shared" si="2"/>
      </c>
    </row>
    <row r="135" spans="1:21" ht="38.25">
      <c r="A135" s="1" t="s">
        <v>1272</v>
      </c>
      <c r="B135" s="2" t="s">
        <v>1204</v>
      </c>
      <c r="C135" s="2" t="s">
        <v>1205</v>
      </c>
      <c r="D135" s="3" t="s">
        <v>1423</v>
      </c>
      <c r="E135" s="3" t="s">
        <v>1424</v>
      </c>
      <c r="F135" s="20" t="s">
        <v>902</v>
      </c>
      <c r="G135" s="20">
        <v>6.1</v>
      </c>
      <c r="U135">
        <f t="shared" si="2"/>
      </c>
    </row>
    <row r="136" spans="1:21" ht="51">
      <c r="A136" s="1" t="s">
        <v>1425</v>
      </c>
      <c r="B136" s="2" t="s">
        <v>1204</v>
      </c>
      <c r="C136" s="2" t="s">
        <v>1205</v>
      </c>
      <c r="D136" s="3" t="s">
        <v>1426</v>
      </c>
      <c r="E136" s="3"/>
      <c r="F136" s="20" t="s">
        <v>902</v>
      </c>
      <c r="G136" s="20">
        <v>6.1</v>
      </c>
      <c r="U136">
        <f t="shared" si="2"/>
      </c>
    </row>
    <row r="137" spans="1:21" ht="38.25">
      <c r="A137" s="1" t="s">
        <v>1427</v>
      </c>
      <c r="B137" s="2" t="s">
        <v>1204</v>
      </c>
      <c r="C137" s="2" t="s">
        <v>1205</v>
      </c>
      <c r="D137" s="3" t="s">
        <v>1428</v>
      </c>
      <c r="E137" s="3" t="s">
        <v>1429</v>
      </c>
      <c r="F137" s="20" t="s">
        <v>902</v>
      </c>
      <c r="G137" s="20">
        <v>6.1</v>
      </c>
      <c r="U137">
        <f t="shared" si="2"/>
      </c>
    </row>
    <row r="138" spans="1:21" ht="25.5">
      <c r="A138" s="1" t="s">
        <v>1430</v>
      </c>
      <c r="B138" s="2" t="s">
        <v>1204</v>
      </c>
      <c r="C138" s="2" t="s">
        <v>1205</v>
      </c>
      <c r="D138" s="3" t="s">
        <v>1431</v>
      </c>
      <c r="E138" s="3"/>
      <c r="F138" s="20" t="s">
        <v>902</v>
      </c>
      <c r="G138" s="20">
        <v>6.1</v>
      </c>
      <c r="U138">
        <f t="shared" si="2"/>
      </c>
    </row>
    <row r="139" spans="1:21" ht="51">
      <c r="A139" s="1" t="s">
        <v>1432</v>
      </c>
      <c r="B139" s="2" t="s">
        <v>1204</v>
      </c>
      <c r="C139" s="2" t="s">
        <v>1205</v>
      </c>
      <c r="D139" s="3" t="s">
        <v>842</v>
      </c>
      <c r="E139" s="3"/>
      <c r="F139" s="20" t="s">
        <v>902</v>
      </c>
      <c r="G139" s="20">
        <v>6.1</v>
      </c>
      <c r="U139">
        <f t="shared" si="2"/>
      </c>
    </row>
    <row r="140" spans="1:21" ht="25.5">
      <c r="A140" s="1" t="s">
        <v>1623</v>
      </c>
      <c r="B140" s="2" t="s">
        <v>1204</v>
      </c>
      <c r="C140" s="2" t="s">
        <v>1205</v>
      </c>
      <c r="D140" s="3" t="s">
        <v>843</v>
      </c>
      <c r="E140" s="3"/>
      <c r="F140" s="20" t="s">
        <v>902</v>
      </c>
      <c r="G140" s="20">
        <v>6.1</v>
      </c>
      <c r="U140">
        <f t="shared" si="2"/>
      </c>
    </row>
    <row r="141" spans="1:21" ht="25.5">
      <c r="A141" s="1" t="s">
        <v>1626</v>
      </c>
      <c r="B141" s="2" t="s">
        <v>1204</v>
      </c>
      <c r="C141" s="2" t="s">
        <v>1205</v>
      </c>
      <c r="D141" s="3" t="s">
        <v>844</v>
      </c>
      <c r="E141" s="3"/>
      <c r="F141" s="20" t="s">
        <v>902</v>
      </c>
      <c r="G141" s="20">
        <v>6.1</v>
      </c>
      <c r="U141">
        <f t="shared" si="2"/>
      </c>
    </row>
    <row r="142" spans="1:21" ht="25.5">
      <c r="A142" s="1" t="s">
        <v>845</v>
      </c>
      <c r="B142" s="2" t="s">
        <v>1204</v>
      </c>
      <c r="C142" s="2" t="s">
        <v>1205</v>
      </c>
      <c r="D142" s="3" t="s">
        <v>846</v>
      </c>
      <c r="E142" s="3"/>
      <c r="F142" s="20" t="s">
        <v>902</v>
      </c>
      <c r="G142" s="20">
        <v>6.1</v>
      </c>
      <c r="U142">
        <f t="shared" si="2"/>
      </c>
    </row>
    <row r="143" spans="1:21" ht="38.25">
      <c r="A143" s="1" t="s">
        <v>1635</v>
      </c>
      <c r="B143" s="2" t="s">
        <v>1204</v>
      </c>
      <c r="C143" s="2" t="s">
        <v>1205</v>
      </c>
      <c r="D143" s="3" t="s">
        <v>847</v>
      </c>
      <c r="E143" s="3"/>
      <c r="F143" s="20" t="s">
        <v>902</v>
      </c>
      <c r="G143" s="20">
        <v>6.1</v>
      </c>
      <c r="U143">
        <f t="shared" si="2"/>
      </c>
    </row>
    <row r="144" spans="1:21" ht="63.75">
      <c r="A144" s="1" t="s">
        <v>1639</v>
      </c>
      <c r="B144" s="2" t="s">
        <v>1204</v>
      </c>
      <c r="C144" s="2" t="s">
        <v>1205</v>
      </c>
      <c r="D144" s="3" t="s">
        <v>848</v>
      </c>
      <c r="E144" s="3"/>
      <c r="F144" s="20" t="s">
        <v>902</v>
      </c>
      <c r="G144" s="20">
        <v>6.1</v>
      </c>
      <c r="U144">
        <f t="shared" si="2"/>
      </c>
    </row>
    <row r="145" spans="1:21" ht="165.75">
      <c r="A145" s="1" t="s">
        <v>1184</v>
      </c>
      <c r="B145" s="2" t="s">
        <v>1214</v>
      </c>
      <c r="C145" s="2" t="s">
        <v>849</v>
      </c>
      <c r="D145" s="3" t="s">
        <v>850</v>
      </c>
      <c r="E145" s="3" t="s">
        <v>851</v>
      </c>
      <c r="F145" s="20" t="s">
        <v>902</v>
      </c>
      <c r="G145" s="20" t="s">
        <v>1479</v>
      </c>
      <c r="U145">
        <f t="shared" si="2"/>
      </c>
    </row>
    <row r="146" spans="1:21" ht="63.75">
      <c r="A146" s="1" t="s">
        <v>1184</v>
      </c>
      <c r="B146" s="2" t="s">
        <v>1204</v>
      </c>
      <c r="C146" s="2" t="s">
        <v>1205</v>
      </c>
      <c r="D146" s="3" t="s">
        <v>852</v>
      </c>
      <c r="E146" s="3" t="s">
        <v>853</v>
      </c>
      <c r="F146" s="20" t="s">
        <v>902</v>
      </c>
      <c r="G146" s="20">
        <v>6.1</v>
      </c>
      <c r="U146">
        <f t="shared" si="2"/>
      </c>
    </row>
    <row r="147" spans="1:21" ht="38.25">
      <c r="A147" s="1" t="s">
        <v>1184</v>
      </c>
      <c r="B147" s="2" t="s">
        <v>1204</v>
      </c>
      <c r="C147" s="2" t="s">
        <v>1205</v>
      </c>
      <c r="D147" s="3" t="s">
        <v>854</v>
      </c>
      <c r="E147" s="3"/>
      <c r="F147" s="20" t="s">
        <v>902</v>
      </c>
      <c r="G147" s="20">
        <v>6.1</v>
      </c>
      <c r="U147">
        <f t="shared" si="2"/>
      </c>
    </row>
    <row r="148" spans="1:21" ht="51">
      <c r="A148" s="1" t="s">
        <v>1184</v>
      </c>
      <c r="B148" s="2" t="s">
        <v>1204</v>
      </c>
      <c r="C148" s="2" t="s">
        <v>1205</v>
      </c>
      <c r="D148" s="3" t="s">
        <v>855</v>
      </c>
      <c r="E148" s="3"/>
      <c r="F148" s="20" t="s">
        <v>902</v>
      </c>
      <c r="G148" s="20">
        <v>6.1</v>
      </c>
      <c r="U148">
        <f t="shared" si="2"/>
      </c>
    </row>
    <row r="149" spans="1:21" ht="38.25">
      <c r="A149" s="1" t="s">
        <v>1184</v>
      </c>
      <c r="B149" s="2" t="s">
        <v>1204</v>
      </c>
      <c r="C149" s="2" t="s">
        <v>1205</v>
      </c>
      <c r="D149" s="3" t="s">
        <v>856</v>
      </c>
      <c r="E149" s="3"/>
      <c r="F149" s="20" t="s">
        <v>902</v>
      </c>
      <c r="G149" s="20">
        <v>6.1</v>
      </c>
      <c r="U149">
        <f t="shared" si="2"/>
      </c>
    </row>
    <row r="150" spans="1:21" ht="63.75">
      <c r="A150" s="1" t="s">
        <v>1184</v>
      </c>
      <c r="B150" s="2" t="s">
        <v>1204</v>
      </c>
      <c r="C150" s="2" t="s">
        <v>1205</v>
      </c>
      <c r="D150" s="3" t="s">
        <v>857</v>
      </c>
      <c r="E150" s="3" t="s">
        <v>858</v>
      </c>
      <c r="F150" s="20" t="s">
        <v>902</v>
      </c>
      <c r="G150" s="20">
        <v>6.1</v>
      </c>
      <c r="U150">
        <f t="shared" si="2"/>
      </c>
    </row>
    <row r="151" spans="1:21" ht="38.25">
      <c r="A151" s="1" t="s">
        <v>1068</v>
      </c>
      <c r="B151" s="2" t="s">
        <v>1204</v>
      </c>
      <c r="C151" s="2" t="s">
        <v>1205</v>
      </c>
      <c r="D151" s="3" t="s">
        <v>859</v>
      </c>
      <c r="E151" s="3"/>
      <c r="F151" s="20" t="s">
        <v>902</v>
      </c>
      <c r="G151" s="20">
        <v>6.1</v>
      </c>
      <c r="U151">
        <f t="shared" si="2"/>
      </c>
    </row>
    <row r="152" spans="1:21" ht="38.25">
      <c r="A152" s="1" t="s">
        <v>1068</v>
      </c>
      <c r="B152" s="2" t="s">
        <v>1204</v>
      </c>
      <c r="C152" s="2" t="s">
        <v>1205</v>
      </c>
      <c r="D152" s="3" t="s">
        <v>860</v>
      </c>
      <c r="E152" s="3"/>
      <c r="F152" s="20" t="s">
        <v>902</v>
      </c>
      <c r="G152" s="20">
        <v>6.1</v>
      </c>
      <c r="U152">
        <f t="shared" si="2"/>
      </c>
    </row>
    <row r="153" spans="1:21" ht="51">
      <c r="A153" s="1" t="s">
        <v>861</v>
      </c>
      <c r="B153" s="2" t="s">
        <v>1214</v>
      </c>
      <c r="C153" s="2" t="s">
        <v>849</v>
      </c>
      <c r="D153" s="3" t="s">
        <v>862</v>
      </c>
      <c r="E153" s="3" t="s">
        <v>863</v>
      </c>
      <c r="F153" s="20" t="s">
        <v>902</v>
      </c>
      <c r="G153" s="20">
        <v>6.1</v>
      </c>
      <c r="U153">
        <f t="shared" si="2"/>
      </c>
    </row>
    <row r="154" spans="1:21" ht="25.5">
      <c r="A154" s="1" t="s">
        <v>864</v>
      </c>
      <c r="B154" s="2" t="s">
        <v>1204</v>
      </c>
      <c r="C154" s="2" t="s">
        <v>1205</v>
      </c>
      <c r="D154" s="3" t="s">
        <v>865</v>
      </c>
      <c r="E154" s="3"/>
      <c r="F154" s="20" t="s">
        <v>902</v>
      </c>
      <c r="G154" s="20">
        <v>6.1</v>
      </c>
      <c r="U154">
        <f t="shared" si="2"/>
      </c>
    </row>
    <row r="155" spans="1:21" ht="127.5">
      <c r="A155" s="1" t="s">
        <v>864</v>
      </c>
      <c r="B155" s="2" t="s">
        <v>1204</v>
      </c>
      <c r="C155" s="2" t="s">
        <v>1205</v>
      </c>
      <c r="D155" s="3" t="s">
        <v>866</v>
      </c>
      <c r="E155" s="3" t="s">
        <v>867</v>
      </c>
      <c r="F155" s="20" t="s">
        <v>902</v>
      </c>
      <c r="G155" s="20">
        <v>6.1</v>
      </c>
      <c r="U155">
        <f t="shared" si="2"/>
      </c>
    </row>
    <row r="156" spans="1:21" ht="38.25">
      <c r="A156" s="1" t="s">
        <v>868</v>
      </c>
      <c r="B156" s="2" t="s">
        <v>1204</v>
      </c>
      <c r="C156" s="2" t="s">
        <v>1205</v>
      </c>
      <c r="D156" s="3" t="s">
        <v>869</v>
      </c>
      <c r="E156" s="3" t="s">
        <v>870</v>
      </c>
      <c r="F156" s="20" t="s">
        <v>902</v>
      </c>
      <c r="G156" s="20">
        <v>6.1</v>
      </c>
      <c r="U156">
        <f t="shared" si="2"/>
      </c>
    </row>
    <row r="157" spans="1:21" ht="38.25">
      <c r="A157" s="1" t="s">
        <v>871</v>
      </c>
      <c r="B157" s="2" t="s">
        <v>1214</v>
      </c>
      <c r="C157" s="2" t="s">
        <v>849</v>
      </c>
      <c r="D157" s="3" t="s">
        <v>872</v>
      </c>
      <c r="E157" s="3"/>
      <c r="F157" s="20" t="s">
        <v>902</v>
      </c>
      <c r="G157" s="20">
        <v>6.1</v>
      </c>
      <c r="U157">
        <f t="shared" si="2"/>
      </c>
    </row>
    <row r="158" spans="1:21" ht="38.25">
      <c r="A158" s="1" t="s">
        <v>873</v>
      </c>
      <c r="B158" s="2" t="s">
        <v>1214</v>
      </c>
      <c r="C158" s="2" t="s">
        <v>1205</v>
      </c>
      <c r="D158" s="3" t="s">
        <v>874</v>
      </c>
      <c r="E158" s="3"/>
      <c r="F158" s="20" t="s">
        <v>902</v>
      </c>
      <c r="G158" s="20">
        <v>6.1</v>
      </c>
      <c r="U158">
        <f t="shared" si="2"/>
      </c>
    </row>
    <row r="159" spans="1:21" ht="38.25">
      <c r="A159" s="1" t="s">
        <v>875</v>
      </c>
      <c r="B159" s="2" t="s">
        <v>1214</v>
      </c>
      <c r="C159" s="2" t="s">
        <v>1205</v>
      </c>
      <c r="D159" s="3" t="s">
        <v>876</v>
      </c>
      <c r="E159" s="3"/>
      <c r="F159" s="20" t="s">
        <v>902</v>
      </c>
      <c r="G159" s="20">
        <v>6.1</v>
      </c>
      <c r="U159">
        <f t="shared" si="2"/>
      </c>
    </row>
    <row r="160" spans="1:21" ht="63.75">
      <c r="A160" s="1" t="s">
        <v>877</v>
      </c>
      <c r="B160" s="2" t="s">
        <v>1204</v>
      </c>
      <c r="C160" s="2" t="s">
        <v>1205</v>
      </c>
      <c r="D160" s="3" t="s">
        <v>878</v>
      </c>
      <c r="E160" s="3" t="s">
        <v>879</v>
      </c>
      <c r="F160" s="20" t="s">
        <v>902</v>
      </c>
      <c r="G160" s="20">
        <v>6.1</v>
      </c>
      <c r="U160">
        <f t="shared" si="2"/>
      </c>
    </row>
    <row r="161" spans="1:21" ht="12.75">
      <c r="A161" s="1" t="s">
        <v>880</v>
      </c>
      <c r="B161" s="2" t="s">
        <v>1204</v>
      </c>
      <c r="C161" s="2" t="s">
        <v>1205</v>
      </c>
      <c r="D161" s="3" t="s">
        <v>881</v>
      </c>
      <c r="E161" s="3"/>
      <c r="F161" s="20" t="s">
        <v>902</v>
      </c>
      <c r="G161" s="20">
        <v>6.1</v>
      </c>
      <c r="U161">
        <f t="shared" si="2"/>
      </c>
    </row>
    <row r="162" spans="1:21" ht="12.75">
      <c r="A162" s="1" t="s">
        <v>1365</v>
      </c>
      <c r="B162" s="2" t="s">
        <v>1204</v>
      </c>
      <c r="C162" s="2" t="s">
        <v>1205</v>
      </c>
      <c r="D162" s="3" t="s">
        <v>881</v>
      </c>
      <c r="E162" s="3"/>
      <c r="F162" s="20" t="s">
        <v>902</v>
      </c>
      <c r="G162" s="20">
        <v>6.1</v>
      </c>
      <c r="U162">
        <f t="shared" si="2"/>
      </c>
    </row>
    <row r="163" spans="1:21" ht="51">
      <c r="A163" s="1" t="s">
        <v>1365</v>
      </c>
      <c r="B163" s="2" t="s">
        <v>1204</v>
      </c>
      <c r="C163" s="2" t="s">
        <v>1205</v>
      </c>
      <c r="D163" s="3" t="s">
        <v>882</v>
      </c>
      <c r="E163" s="3" t="s">
        <v>883</v>
      </c>
      <c r="F163" s="20" t="s">
        <v>902</v>
      </c>
      <c r="G163" s="20">
        <v>6.1</v>
      </c>
      <c r="U163">
        <f t="shared" si="2"/>
      </c>
    </row>
    <row r="164" spans="1:21" ht="38.25">
      <c r="A164" s="1" t="s">
        <v>884</v>
      </c>
      <c r="B164" s="2" t="s">
        <v>1204</v>
      </c>
      <c r="C164" s="2" t="s">
        <v>1205</v>
      </c>
      <c r="D164" s="3" t="s">
        <v>885</v>
      </c>
      <c r="E164" s="3" t="s">
        <v>886</v>
      </c>
      <c r="F164" s="20" t="s">
        <v>902</v>
      </c>
      <c r="G164" s="20">
        <v>6.1</v>
      </c>
      <c r="U164">
        <f t="shared" si="2"/>
      </c>
    </row>
    <row r="165" spans="1:21" ht="38.25">
      <c r="A165" s="1" t="s">
        <v>884</v>
      </c>
      <c r="B165" s="2" t="s">
        <v>1204</v>
      </c>
      <c r="C165" s="2" t="s">
        <v>1205</v>
      </c>
      <c r="D165" s="3" t="s">
        <v>887</v>
      </c>
      <c r="E165" s="3"/>
      <c r="F165" s="20" t="s">
        <v>902</v>
      </c>
      <c r="G165" s="20">
        <v>6.1</v>
      </c>
      <c r="U165">
        <f t="shared" si="2"/>
      </c>
    </row>
    <row r="166" spans="1:21" ht="38.25">
      <c r="A166" s="1" t="s">
        <v>888</v>
      </c>
      <c r="B166" s="2" t="s">
        <v>1204</v>
      </c>
      <c r="C166" s="2" t="s">
        <v>1205</v>
      </c>
      <c r="D166" s="3" t="s">
        <v>889</v>
      </c>
      <c r="E166" s="3"/>
      <c r="F166" s="20" t="s">
        <v>902</v>
      </c>
      <c r="G166" s="20">
        <v>6.1</v>
      </c>
      <c r="U166">
        <f t="shared" si="2"/>
      </c>
    </row>
    <row r="167" spans="1:21" ht="38.25">
      <c r="A167" s="1" t="s">
        <v>890</v>
      </c>
      <c r="B167" s="2" t="s">
        <v>1204</v>
      </c>
      <c r="C167" s="2" t="s">
        <v>1205</v>
      </c>
      <c r="D167" s="3" t="s">
        <v>885</v>
      </c>
      <c r="E167" s="3" t="s">
        <v>886</v>
      </c>
      <c r="F167" s="20" t="s">
        <v>902</v>
      </c>
      <c r="G167" s="20">
        <v>6.1</v>
      </c>
      <c r="U167">
        <f t="shared" si="2"/>
      </c>
    </row>
    <row r="168" spans="1:21" ht="89.25">
      <c r="A168" s="1" t="s">
        <v>891</v>
      </c>
      <c r="B168" s="2" t="s">
        <v>1204</v>
      </c>
      <c r="C168" s="2" t="s">
        <v>1205</v>
      </c>
      <c r="D168" s="3" t="s">
        <v>892</v>
      </c>
      <c r="E168" s="3"/>
      <c r="F168" s="20" t="s">
        <v>902</v>
      </c>
      <c r="G168" s="20">
        <v>6.1</v>
      </c>
      <c r="U168">
        <f t="shared" si="2"/>
      </c>
    </row>
    <row r="169" spans="1:21" ht="25.5">
      <c r="A169" s="1" t="s">
        <v>1116</v>
      </c>
      <c r="B169" s="2" t="s">
        <v>1204</v>
      </c>
      <c r="C169" s="2" t="s">
        <v>1205</v>
      </c>
      <c r="D169" s="3" t="s">
        <v>893</v>
      </c>
      <c r="E169" s="3"/>
      <c r="F169" s="20" t="s">
        <v>902</v>
      </c>
      <c r="G169" s="20">
        <v>6.1</v>
      </c>
      <c r="U169">
        <f t="shared" si="2"/>
      </c>
    </row>
    <row r="170" spans="1:21" ht="25.5">
      <c r="A170" s="1" t="s">
        <v>894</v>
      </c>
      <c r="B170" s="2" t="s">
        <v>1204</v>
      </c>
      <c r="C170" s="2" t="s">
        <v>1205</v>
      </c>
      <c r="D170" s="3" t="s">
        <v>895</v>
      </c>
      <c r="E170" s="3"/>
      <c r="F170" s="20" t="s">
        <v>902</v>
      </c>
      <c r="G170" s="20">
        <v>6.1</v>
      </c>
      <c r="U170">
        <f t="shared" si="2"/>
      </c>
    </row>
    <row r="171" spans="1:21" ht="25.5">
      <c r="A171" s="1" t="s">
        <v>894</v>
      </c>
      <c r="B171" s="2" t="s">
        <v>1204</v>
      </c>
      <c r="C171" s="2" t="s">
        <v>1205</v>
      </c>
      <c r="D171" s="3" t="s">
        <v>896</v>
      </c>
      <c r="E171" s="3"/>
      <c r="F171" s="20" t="s">
        <v>902</v>
      </c>
      <c r="G171" s="20">
        <v>6.1</v>
      </c>
      <c r="U171">
        <f t="shared" si="2"/>
      </c>
    </row>
    <row r="172" spans="1:21" ht="63.75">
      <c r="A172" s="1" t="s">
        <v>897</v>
      </c>
      <c r="B172" s="2" t="s">
        <v>1204</v>
      </c>
      <c r="C172" s="2" t="s">
        <v>1205</v>
      </c>
      <c r="D172" s="3" t="s">
        <v>898</v>
      </c>
      <c r="E172" s="3" t="s">
        <v>899</v>
      </c>
      <c r="F172" s="20" t="s">
        <v>902</v>
      </c>
      <c r="G172" s="20">
        <v>6.1</v>
      </c>
      <c r="U172">
        <f t="shared" si="2"/>
      </c>
    </row>
    <row r="173" spans="1:21" ht="38.25">
      <c r="A173" s="1" t="s">
        <v>900</v>
      </c>
      <c r="B173" s="2" t="s">
        <v>1204</v>
      </c>
      <c r="C173" s="2" t="s">
        <v>1205</v>
      </c>
      <c r="D173" s="3" t="s">
        <v>901</v>
      </c>
      <c r="E173" s="3"/>
      <c r="F173" s="20" t="s">
        <v>902</v>
      </c>
      <c r="G173" s="20">
        <v>6.1</v>
      </c>
      <c r="U173">
        <f t="shared" si="2"/>
      </c>
    </row>
    <row r="174" spans="1:21" ht="114.75">
      <c r="A174" s="4" t="s">
        <v>903</v>
      </c>
      <c r="B174" s="5" t="s">
        <v>1214</v>
      </c>
      <c r="C174" s="5" t="s">
        <v>849</v>
      </c>
      <c r="D174" s="6" t="s">
        <v>904</v>
      </c>
      <c r="E174" s="6" t="s">
        <v>905</v>
      </c>
      <c r="F174" s="20" t="s">
        <v>908</v>
      </c>
      <c r="G174" s="20" t="s">
        <v>909</v>
      </c>
      <c r="U174">
        <f t="shared" si="2"/>
      </c>
    </row>
    <row r="175" spans="1:21" ht="242.25">
      <c r="A175" s="1" t="s">
        <v>1060</v>
      </c>
      <c r="B175" s="2" t="s">
        <v>1214</v>
      </c>
      <c r="C175" s="2" t="s">
        <v>849</v>
      </c>
      <c r="D175" s="3" t="s">
        <v>906</v>
      </c>
      <c r="E175" s="3" t="s">
        <v>907</v>
      </c>
      <c r="F175" s="20" t="s">
        <v>908</v>
      </c>
      <c r="G175" s="20" t="s">
        <v>1521</v>
      </c>
      <c r="U175">
        <f t="shared" si="2"/>
      </c>
    </row>
    <row r="176" spans="1:21" ht="140.25">
      <c r="A176" s="4" t="s">
        <v>1417</v>
      </c>
      <c r="B176" s="5" t="s">
        <v>1214</v>
      </c>
      <c r="C176" s="5" t="s">
        <v>1205</v>
      </c>
      <c r="D176" s="6" t="s">
        <v>910</v>
      </c>
      <c r="E176" s="6" t="s">
        <v>911</v>
      </c>
      <c r="F176" t="s">
        <v>912</v>
      </c>
      <c r="G176" s="20">
        <v>6.1</v>
      </c>
      <c r="U176">
        <f t="shared" si="2"/>
      </c>
    </row>
    <row r="177" spans="1:21" ht="140.25">
      <c r="A177" s="1" t="s">
        <v>1417</v>
      </c>
      <c r="B177" s="2" t="s">
        <v>1214</v>
      </c>
      <c r="C177" s="2" t="s">
        <v>1205</v>
      </c>
      <c r="D177" s="3" t="s">
        <v>913</v>
      </c>
      <c r="E177" s="3" t="s">
        <v>914</v>
      </c>
      <c r="F177" t="s">
        <v>912</v>
      </c>
      <c r="G177" s="20">
        <v>6.1</v>
      </c>
      <c r="U177">
        <f t="shared" si="2"/>
      </c>
    </row>
    <row r="178" spans="1:21" ht="63.75">
      <c r="A178" s="4" t="s">
        <v>1632</v>
      </c>
      <c r="B178" s="5" t="s">
        <v>1214</v>
      </c>
      <c r="C178" s="5" t="s">
        <v>849</v>
      </c>
      <c r="D178" s="6" t="s">
        <v>1464</v>
      </c>
      <c r="E178" s="6" t="s">
        <v>1465</v>
      </c>
      <c r="F178" t="s">
        <v>1466</v>
      </c>
      <c r="G178" s="20">
        <v>6.1</v>
      </c>
      <c r="U178">
        <f t="shared" si="2"/>
      </c>
    </row>
    <row r="179" spans="1:21" ht="63.75">
      <c r="A179" s="1" t="s">
        <v>1639</v>
      </c>
      <c r="B179" s="2" t="s">
        <v>1214</v>
      </c>
      <c r="C179" s="2" t="s">
        <v>849</v>
      </c>
      <c r="D179" s="3" t="s">
        <v>1467</v>
      </c>
      <c r="E179" s="3" t="s">
        <v>1468</v>
      </c>
      <c r="F179" t="s">
        <v>1466</v>
      </c>
      <c r="G179" s="20">
        <v>6.1</v>
      </c>
      <c r="U179">
        <f t="shared" si="2"/>
      </c>
    </row>
    <row r="180" spans="1:21" ht="114.75">
      <c r="A180" s="1" t="s">
        <v>1057</v>
      </c>
      <c r="B180" s="2" t="s">
        <v>1214</v>
      </c>
      <c r="C180" s="2" t="s">
        <v>1205</v>
      </c>
      <c r="D180" s="21" t="s">
        <v>1469</v>
      </c>
      <c r="E180" s="3" t="s">
        <v>1470</v>
      </c>
      <c r="F180" t="s">
        <v>1466</v>
      </c>
      <c r="G180" s="20" t="s">
        <v>1098</v>
      </c>
      <c r="U180">
        <f t="shared" si="2"/>
      </c>
    </row>
    <row r="181" spans="1:21" ht="102">
      <c r="A181" s="1" t="s">
        <v>1471</v>
      </c>
      <c r="B181" s="2" t="s">
        <v>1204</v>
      </c>
      <c r="C181" s="2" t="s">
        <v>1205</v>
      </c>
      <c r="D181" s="3" t="s">
        <v>1472</v>
      </c>
      <c r="E181" s="3" t="s">
        <v>1473</v>
      </c>
      <c r="F181" t="s">
        <v>1466</v>
      </c>
      <c r="G181" s="20" t="s">
        <v>1474</v>
      </c>
      <c r="U181">
        <f t="shared" si="2"/>
      </c>
    </row>
    <row r="182" spans="1:21" ht="409.5">
      <c r="A182" s="4" t="s">
        <v>1475</v>
      </c>
      <c r="B182" s="5" t="s">
        <v>1214</v>
      </c>
      <c r="C182" s="5" t="s">
        <v>849</v>
      </c>
      <c r="D182" s="6" t="s">
        <v>792</v>
      </c>
      <c r="E182" s="6" t="s">
        <v>250</v>
      </c>
      <c r="F182" t="s">
        <v>251</v>
      </c>
      <c r="G182" s="20" t="s">
        <v>19</v>
      </c>
      <c r="U182">
        <f t="shared" si="2"/>
      </c>
    </row>
    <row r="183" spans="1:21" ht="357">
      <c r="A183" s="4" t="s">
        <v>1262</v>
      </c>
      <c r="B183" s="5" t="s">
        <v>1214</v>
      </c>
      <c r="C183" s="5" t="s">
        <v>1205</v>
      </c>
      <c r="D183" s="6" t="s">
        <v>252</v>
      </c>
      <c r="E183" s="6" t="s">
        <v>771</v>
      </c>
      <c r="F183" t="s">
        <v>772</v>
      </c>
      <c r="G183" s="20">
        <v>6.1</v>
      </c>
      <c r="U183">
        <f t="shared" si="2"/>
      </c>
    </row>
    <row r="184" spans="1:21" ht="357">
      <c r="A184" s="4" t="s">
        <v>1262</v>
      </c>
      <c r="B184" s="5" t="s">
        <v>1214</v>
      </c>
      <c r="C184" s="5" t="s">
        <v>1205</v>
      </c>
      <c r="D184" s="6" t="s">
        <v>252</v>
      </c>
      <c r="E184" s="6" t="s">
        <v>771</v>
      </c>
      <c r="F184" t="s">
        <v>773</v>
      </c>
      <c r="G184" s="20">
        <v>6.1</v>
      </c>
      <c r="U184">
        <f t="shared" si="2"/>
      </c>
    </row>
    <row r="185" spans="1:21" ht="127.5">
      <c r="A185" s="4" t="s">
        <v>774</v>
      </c>
      <c r="B185" s="5" t="s">
        <v>1204</v>
      </c>
      <c r="C185" s="5" t="s">
        <v>1205</v>
      </c>
      <c r="D185" s="6" t="s">
        <v>775</v>
      </c>
      <c r="E185" s="6" t="s">
        <v>776</v>
      </c>
      <c r="F185" t="s">
        <v>777</v>
      </c>
      <c r="G185" s="20">
        <v>6.1</v>
      </c>
      <c r="U185">
        <f t="shared" si="2"/>
      </c>
    </row>
    <row r="186" spans="1:21" ht="51">
      <c r="A186" s="1" t="s">
        <v>1264</v>
      </c>
      <c r="B186" s="2" t="s">
        <v>1214</v>
      </c>
      <c r="C186" s="2" t="s">
        <v>1205</v>
      </c>
      <c r="D186" s="3" t="s">
        <v>778</v>
      </c>
      <c r="E186" s="3" t="s">
        <v>779</v>
      </c>
      <c r="F186" t="s">
        <v>777</v>
      </c>
      <c r="G186" s="20">
        <v>6.1</v>
      </c>
      <c r="U186">
        <f t="shared" si="2"/>
      </c>
    </row>
    <row r="187" spans="1:21" ht="153">
      <c r="A187" s="1" t="s">
        <v>780</v>
      </c>
      <c r="B187" s="2" t="s">
        <v>1214</v>
      </c>
      <c r="C187" s="2" t="s">
        <v>1205</v>
      </c>
      <c r="D187" s="3" t="s">
        <v>781</v>
      </c>
      <c r="E187" s="3" t="s">
        <v>782</v>
      </c>
      <c r="F187" t="s">
        <v>777</v>
      </c>
      <c r="G187" s="20">
        <v>6.1</v>
      </c>
      <c r="U187">
        <f t="shared" si="2"/>
      </c>
    </row>
    <row r="188" spans="1:21" ht="89.25">
      <c r="A188" s="1" t="s">
        <v>1632</v>
      </c>
      <c r="B188" s="2" t="s">
        <v>1214</v>
      </c>
      <c r="C188" s="2" t="s">
        <v>1205</v>
      </c>
      <c r="D188" s="3" t="s">
        <v>783</v>
      </c>
      <c r="E188" s="3" t="s">
        <v>784</v>
      </c>
      <c r="F188" t="s">
        <v>777</v>
      </c>
      <c r="G188" s="20">
        <v>6.1</v>
      </c>
      <c r="U188">
        <f t="shared" si="2"/>
      </c>
    </row>
    <row r="189" spans="1:21" ht="409.5">
      <c r="A189" s="1" t="s">
        <v>1057</v>
      </c>
      <c r="B189" s="2" t="s">
        <v>1214</v>
      </c>
      <c r="C189" s="2" t="s">
        <v>1205</v>
      </c>
      <c r="D189" s="3" t="s">
        <v>785</v>
      </c>
      <c r="E189" s="3" t="s">
        <v>786</v>
      </c>
      <c r="F189" t="s">
        <v>777</v>
      </c>
      <c r="G189" s="20" t="s">
        <v>242</v>
      </c>
      <c r="U189">
        <f t="shared" si="2"/>
      </c>
    </row>
    <row r="190" spans="1:21" ht="51">
      <c r="A190" s="4" t="s">
        <v>1417</v>
      </c>
      <c r="B190" s="5" t="s">
        <v>1214</v>
      </c>
      <c r="C190" s="5" t="s">
        <v>849</v>
      </c>
      <c r="D190" s="6" t="s">
        <v>787</v>
      </c>
      <c r="E190" s="6" t="s">
        <v>788</v>
      </c>
      <c r="F190" t="s">
        <v>789</v>
      </c>
      <c r="G190" s="20" t="s">
        <v>1299</v>
      </c>
      <c r="U190">
        <f t="shared" si="2"/>
      </c>
    </row>
    <row r="191" spans="1:21" ht="51">
      <c r="A191" s="1" t="s">
        <v>1419</v>
      </c>
      <c r="B191" s="2" t="s">
        <v>1214</v>
      </c>
      <c r="C191" s="2" t="s">
        <v>849</v>
      </c>
      <c r="D191" s="6" t="s">
        <v>787</v>
      </c>
      <c r="E191" s="6" t="s">
        <v>788</v>
      </c>
      <c r="F191" t="s">
        <v>789</v>
      </c>
      <c r="G191" s="20" t="s">
        <v>1299</v>
      </c>
      <c r="U191">
        <f t="shared" si="2"/>
      </c>
    </row>
    <row r="192" spans="1:21" ht="51">
      <c r="A192" s="1" t="s">
        <v>1252</v>
      </c>
      <c r="B192" s="2" t="s">
        <v>1214</v>
      </c>
      <c r="C192" s="2" t="s">
        <v>849</v>
      </c>
      <c r="D192" s="3" t="s">
        <v>790</v>
      </c>
      <c r="E192" s="3" t="s">
        <v>791</v>
      </c>
      <c r="F192" t="s">
        <v>789</v>
      </c>
      <c r="G192" s="20" t="s">
        <v>1300</v>
      </c>
      <c r="U192">
        <f t="shared" si="2"/>
      </c>
    </row>
    <row r="193" spans="1:21" ht="229.5">
      <c r="A193" s="1" t="s">
        <v>1417</v>
      </c>
      <c r="B193" s="2" t="s">
        <v>1214</v>
      </c>
      <c r="C193" s="2" t="s">
        <v>849</v>
      </c>
      <c r="D193" s="3" t="s">
        <v>399</v>
      </c>
      <c r="E193" s="3" t="s">
        <v>400</v>
      </c>
      <c r="F193" t="s">
        <v>789</v>
      </c>
      <c r="G193" s="20">
        <v>6.1</v>
      </c>
      <c r="U193">
        <f t="shared" si="2"/>
      </c>
    </row>
    <row r="194" spans="1:21" ht="127.5">
      <c r="A194" s="1" t="s">
        <v>1419</v>
      </c>
      <c r="B194" s="2" t="s">
        <v>1214</v>
      </c>
      <c r="C194" s="2" t="s">
        <v>849</v>
      </c>
      <c r="D194" s="3" t="s">
        <v>401</v>
      </c>
      <c r="E194" s="3" t="s">
        <v>402</v>
      </c>
      <c r="F194" t="s">
        <v>789</v>
      </c>
      <c r="G194" s="20" t="s">
        <v>265</v>
      </c>
      <c r="U194">
        <f t="shared" si="2"/>
      </c>
    </row>
    <row r="195" spans="1:21" ht="140.25">
      <c r="A195" s="1" t="s">
        <v>403</v>
      </c>
      <c r="B195" s="2" t="s">
        <v>1214</v>
      </c>
      <c r="C195" s="2" t="s">
        <v>849</v>
      </c>
      <c r="D195" s="3" t="s">
        <v>404</v>
      </c>
      <c r="E195" s="3" t="s">
        <v>405</v>
      </c>
      <c r="F195" t="s">
        <v>789</v>
      </c>
      <c r="G195" s="20" t="s">
        <v>273</v>
      </c>
      <c r="U195">
        <f aca="true" t="shared" si="3" ref="U195:U258">IF(G195="",A195,"")</f>
      </c>
    </row>
    <row r="196" spans="1:21" ht="114.75">
      <c r="A196" s="1" t="s">
        <v>403</v>
      </c>
      <c r="B196" s="2" t="s">
        <v>1214</v>
      </c>
      <c r="C196" s="2" t="s">
        <v>849</v>
      </c>
      <c r="D196" s="3" t="s">
        <v>406</v>
      </c>
      <c r="E196" s="3" t="s">
        <v>407</v>
      </c>
      <c r="F196" t="s">
        <v>789</v>
      </c>
      <c r="G196" s="20" t="s">
        <v>1529</v>
      </c>
      <c r="U196">
        <f t="shared" si="3"/>
      </c>
    </row>
    <row r="197" spans="1:21" ht="140.25">
      <c r="A197" s="1" t="s">
        <v>408</v>
      </c>
      <c r="B197" s="2" t="s">
        <v>1214</v>
      </c>
      <c r="C197" s="2" t="s">
        <v>849</v>
      </c>
      <c r="D197" s="3" t="s">
        <v>409</v>
      </c>
      <c r="E197" s="3" t="s">
        <v>410</v>
      </c>
      <c r="F197" t="s">
        <v>789</v>
      </c>
      <c r="G197" s="20" t="s">
        <v>1536</v>
      </c>
      <c r="U197">
        <f t="shared" si="3"/>
      </c>
    </row>
    <row r="198" spans="1:21" ht="89.25">
      <c r="A198" s="1" t="s">
        <v>1004</v>
      </c>
      <c r="B198" s="2" t="s">
        <v>1214</v>
      </c>
      <c r="C198" s="2" t="s">
        <v>849</v>
      </c>
      <c r="D198" s="3" t="s">
        <v>411</v>
      </c>
      <c r="E198" s="3" t="s">
        <v>412</v>
      </c>
      <c r="F198" t="s">
        <v>789</v>
      </c>
      <c r="G198" s="20">
        <v>6.1</v>
      </c>
      <c r="U198">
        <f t="shared" si="3"/>
      </c>
    </row>
    <row r="199" spans="1:21" ht="89.25">
      <c r="A199" s="1" t="s">
        <v>1004</v>
      </c>
      <c r="B199" s="2" t="s">
        <v>1214</v>
      </c>
      <c r="C199" s="2" t="s">
        <v>849</v>
      </c>
      <c r="D199" s="3" t="s">
        <v>413</v>
      </c>
      <c r="E199" s="3" t="s">
        <v>414</v>
      </c>
      <c r="F199" t="s">
        <v>789</v>
      </c>
      <c r="G199" s="20" t="s">
        <v>274</v>
      </c>
      <c r="U199">
        <f t="shared" si="3"/>
      </c>
    </row>
    <row r="200" spans="1:21" ht="127.5">
      <c r="A200" s="1" t="s">
        <v>1004</v>
      </c>
      <c r="B200" s="2" t="s">
        <v>1214</v>
      </c>
      <c r="C200" s="2" t="s">
        <v>849</v>
      </c>
      <c r="D200" s="3" t="s">
        <v>415</v>
      </c>
      <c r="E200" s="3" t="s">
        <v>387</v>
      </c>
      <c r="F200" t="s">
        <v>789</v>
      </c>
      <c r="G200" s="20">
        <v>6.1</v>
      </c>
      <c r="U200">
        <f t="shared" si="3"/>
      </c>
    </row>
    <row r="201" spans="1:21" ht="153">
      <c r="A201" s="1" t="s">
        <v>388</v>
      </c>
      <c r="B201" s="2" t="s">
        <v>1214</v>
      </c>
      <c r="C201" s="2" t="s">
        <v>849</v>
      </c>
      <c r="D201" s="3" t="s">
        <v>389</v>
      </c>
      <c r="E201" s="3" t="s">
        <v>390</v>
      </c>
      <c r="F201" t="s">
        <v>789</v>
      </c>
      <c r="G201" s="20" t="s">
        <v>245</v>
      </c>
      <c r="U201">
        <f t="shared" si="3"/>
      </c>
    </row>
    <row r="202" spans="1:21" ht="280.5">
      <c r="A202" s="1" t="s">
        <v>1057</v>
      </c>
      <c r="B202" s="2" t="s">
        <v>1214</v>
      </c>
      <c r="C202" s="2" t="s">
        <v>849</v>
      </c>
      <c r="D202" s="3" t="s">
        <v>391</v>
      </c>
      <c r="E202" s="3" t="s">
        <v>392</v>
      </c>
      <c r="F202" t="s">
        <v>789</v>
      </c>
      <c r="G202" s="20" t="s">
        <v>1098</v>
      </c>
      <c r="U202">
        <f t="shared" si="3"/>
      </c>
    </row>
    <row r="203" spans="1:21" ht="191.25">
      <c r="A203" s="1" t="s">
        <v>1057</v>
      </c>
      <c r="B203" s="2" t="s">
        <v>1214</v>
      </c>
      <c r="C203" s="2" t="s">
        <v>849</v>
      </c>
      <c r="D203" s="3" t="s">
        <v>393</v>
      </c>
      <c r="E203" s="3" t="s">
        <v>394</v>
      </c>
      <c r="F203" t="s">
        <v>789</v>
      </c>
      <c r="G203" s="20" t="s">
        <v>1098</v>
      </c>
      <c r="U203">
        <f t="shared" si="3"/>
      </c>
    </row>
    <row r="204" spans="1:21" ht="178.5">
      <c r="A204" s="1" t="s">
        <v>395</v>
      </c>
      <c r="B204" s="2" t="s">
        <v>1214</v>
      </c>
      <c r="C204" s="2" t="s">
        <v>849</v>
      </c>
      <c r="D204" s="3" t="s">
        <v>624</v>
      </c>
      <c r="E204" s="3" t="s">
        <v>625</v>
      </c>
      <c r="F204" t="s">
        <v>789</v>
      </c>
      <c r="G204" s="20" t="s">
        <v>29</v>
      </c>
      <c r="U204">
        <f t="shared" si="3"/>
      </c>
    </row>
    <row r="205" spans="1:21" ht="102">
      <c r="A205" s="1" t="s">
        <v>1639</v>
      </c>
      <c r="B205" s="2" t="s">
        <v>1214</v>
      </c>
      <c r="C205" s="2" t="s">
        <v>849</v>
      </c>
      <c r="D205" s="3" t="s">
        <v>626</v>
      </c>
      <c r="E205" s="3" t="s">
        <v>627</v>
      </c>
      <c r="F205" t="s">
        <v>789</v>
      </c>
      <c r="G205" s="20" t="s">
        <v>1537</v>
      </c>
      <c r="U205">
        <f t="shared" si="3"/>
      </c>
    </row>
    <row r="206" spans="1:21" ht="38.25">
      <c r="A206" s="1" t="s">
        <v>1050</v>
      </c>
      <c r="B206" s="2" t="s">
        <v>1204</v>
      </c>
      <c r="C206" s="2" t="s">
        <v>1205</v>
      </c>
      <c r="D206" s="3" t="s">
        <v>628</v>
      </c>
      <c r="E206" s="3" t="s">
        <v>629</v>
      </c>
      <c r="F206" t="s">
        <v>789</v>
      </c>
      <c r="G206" s="20" t="s">
        <v>243</v>
      </c>
      <c r="U206">
        <f t="shared" si="3"/>
      </c>
    </row>
    <row r="207" spans="1:21" ht="153">
      <c r="A207" s="1" t="s">
        <v>1050</v>
      </c>
      <c r="B207" s="2" t="s">
        <v>1214</v>
      </c>
      <c r="C207" s="2" t="s">
        <v>849</v>
      </c>
      <c r="D207" s="3" t="s">
        <v>456</v>
      </c>
      <c r="E207" s="3" t="s">
        <v>457</v>
      </c>
      <c r="F207" t="s">
        <v>789</v>
      </c>
      <c r="G207" s="20" t="s">
        <v>275</v>
      </c>
      <c r="U207">
        <f t="shared" si="3"/>
      </c>
    </row>
    <row r="208" spans="1:21" ht="153">
      <c r="A208" s="1" t="s">
        <v>458</v>
      </c>
      <c r="B208" s="2" t="s">
        <v>1214</v>
      </c>
      <c r="C208" s="2" t="s">
        <v>849</v>
      </c>
      <c r="D208" s="3" t="s">
        <v>459</v>
      </c>
      <c r="E208" s="3" t="s">
        <v>460</v>
      </c>
      <c r="F208" t="s">
        <v>789</v>
      </c>
      <c r="G208" s="20">
        <v>6.1</v>
      </c>
      <c r="U208">
        <f t="shared" si="3"/>
      </c>
    </row>
    <row r="209" spans="1:21" ht="153">
      <c r="A209" s="1" t="s">
        <v>458</v>
      </c>
      <c r="B209" s="2" t="s">
        <v>1214</v>
      </c>
      <c r="C209" s="2" t="s">
        <v>849</v>
      </c>
      <c r="D209" s="3" t="s">
        <v>461</v>
      </c>
      <c r="E209" s="3" t="s">
        <v>462</v>
      </c>
      <c r="F209" t="s">
        <v>789</v>
      </c>
      <c r="G209" s="20" t="s">
        <v>244</v>
      </c>
      <c r="U209">
        <f t="shared" si="3"/>
      </c>
    </row>
    <row r="210" spans="1:21" ht="318.75">
      <c r="A210" s="1" t="s">
        <v>463</v>
      </c>
      <c r="B210" s="2" t="s">
        <v>1214</v>
      </c>
      <c r="C210" s="2" t="s">
        <v>849</v>
      </c>
      <c r="D210" s="3" t="s">
        <v>464</v>
      </c>
      <c r="E210" s="3" t="s">
        <v>465</v>
      </c>
      <c r="F210" t="s">
        <v>789</v>
      </c>
      <c r="G210" s="20" t="s">
        <v>53</v>
      </c>
      <c r="U210">
        <f t="shared" si="3"/>
      </c>
    </row>
    <row r="211" spans="1:21" ht="140.25">
      <c r="A211" s="1" t="s">
        <v>466</v>
      </c>
      <c r="B211" s="2" t="s">
        <v>1214</v>
      </c>
      <c r="C211" s="2" t="s">
        <v>849</v>
      </c>
      <c r="D211" s="3" t="s">
        <v>645</v>
      </c>
      <c r="E211" s="3" t="s">
        <v>646</v>
      </c>
      <c r="F211" t="s">
        <v>789</v>
      </c>
      <c r="G211" s="20">
        <v>6.1</v>
      </c>
      <c r="U211">
        <f t="shared" si="3"/>
      </c>
    </row>
    <row r="212" spans="1:21" ht="409.5">
      <c r="A212" s="1" t="s">
        <v>466</v>
      </c>
      <c r="B212" s="2" t="s">
        <v>1214</v>
      </c>
      <c r="C212" s="2" t="s">
        <v>849</v>
      </c>
      <c r="D212" s="3" t="s">
        <v>647</v>
      </c>
      <c r="E212" s="3" t="s">
        <v>648</v>
      </c>
      <c r="F212" t="s">
        <v>789</v>
      </c>
      <c r="G212" s="20">
        <v>6.1</v>
      </c>
      <c r="U212">
        <f t="shared" si="3"/>
      </c>
    </row>
    <row r="213" spans="1:21" ht="127.5">
      <c r="A213" s="1" t="s">
        <v>1060</v>
      </c>
      <c r="B213" s="2" t="s">
        <v>1214</v>
      </c>
      <c r="C213" s="2" t="s">
        <v>849</v>
      </c>
      <c r="D213" s="3" t="s">
        <v>649</v>
      </c>
      <c r="E213" s="3" t="s">
        <v>650</v>
      </c>
      <c r="F213" t="s">
        <v>789</v>
      </c>
      <c r="G213" s="20">
        <v>6.1</v>
      </c>
      <c r="U213">
        <f t="shared" si="3"/>
      </c>
    </row>
    <row r="214" spans="1:21" ht="165.75">
      <c r="A214" s="1" t="s">
        <v>1184</v>
      </c>
      <c r="B214" s="2" t="s">
        <v>1214</v>
      </c>
      <c r="C214" s="2" t="s">
        <v>849</v>
      </c>
      <c r="D214" s="3" t="s">
        <v>651</v>
      </c>
      <c r="E214" s="3" t="s">
        <v>652</v>
      </c>
      <c r="F214" t="s">
        <v>789</v>
      </c>
      <c r="G214" s="20" t="s">
        <v>1535</v>
      </c>
      <c r="U214">
        <f t="shared" si="3"/>
      </c>
    </row>
    <row r="215" spans="1:21" ht="63.75">
      <c r="A215" s="1" t="s">
        <v>1435</v>
      </c>
      <c r="B215" s="2" t="s">
        <v>1214</v>
      </c>
      <c r="C215" s="2" t="s">
        <v>849</v>
      </c>
      <c r="D215" s="3" t="s">
        <v>653</v>
      </c>
      <c r="E215" s="3" t="s">
        <v>654</v>
      </c>
      <c r="F215" t="s">
        <v>789</v>
      </c>
      <c r="G215" s="20" t="s">
        <v>276</v>
      </c>
      <c r="U215">
        <f t="shared" si="3"/>
      </c>
    </row>
    <row r="216" spans="1:21" ht="76.5">
      <c r="A216" s="1" t="s">
        <v>1435</v>
      </c>
      <c r="B216" s="2" t="s">
        <v>1214</v>
      </c>
      <c r="C216" s="2" t="s">
        <v>849</v>
      </c>
      <c r="D216" s="3" t="s">
        <v>655</v>
      </c>
      <c r="E216" s="3" t="s">
        <v>656</v>
      </c>
      <c r="F216" t="s">
        <v>789</v>
      </c>
      <c r="G216" s="20" t="s">
        <v>1301</v>
      </c>
      <c r="U216">
        <f t="shared" si="3"/>
      </c>
    </row>
    <row r="217" spans="1:21" ht="89.25">
      <c r="A217" s="1" t="s">
        <v>657</v>
      </c>
      <c r="B217" s="2" t="s">
        <v>1214</v>
      </c>
      <c r="C217" s="2" t="s">
        <v>849</v>
      </c>
      <c r="D217" s="3" t="s">
        <v>474</v>
      </c>
      <c r="E217" s="3" t="s">
        <v>475</v>
      </c>
      <c r="F217" t="s">
        <v>789</v>
      </c>
      <c r="G217" s="20" t="s">
        <v>1302</v>
      </c>
      <c r="U217">
        <f t="shared" si="3"/>
      </c>
    </row>
    <row r="218" spans="1:21" ht="127.5">
      <c r="A218" s="1" t="s">
        <v>657</v>
      </c>
      <c r="B218" s="2" t="s">
        <v>1214</v>
      </c>
      <c r="C218" s="2" t="s">
        <v>849</v>
      </c>
      <c r="D218" s="3" t="s">
        <v>476</v>
      </c>
      <c r="E218" s="3" t="s">
        <v>477</v>
      </c>
      <c r="F218" t="s">
        <v>789</v>
      </c>
      <c r="G218" s="20">
        <v>6.1</v>
      </c>
      <c r="U218">
        <f t="shared" si="3"/>
      </c>
    </row>
    <row r="219" spans="1:21" ht="140.25">
      <c r="A219" s="1" t="s">
        <v>880</v>
      </c>
      <c r="B219" s="2" t="s">
        <v>1214</v>
      </c>
      <c r="C219" s="2" t="s">
        <v>849</v>
      </c>
      <c r="D219" s="3" t="s">
        <v>747</v>
      </c>
      <c r="E219" s="3" t="s">
        <v>748</v>
      </c>
      <c r="F219" t="s">
        <v>789</v>
      </c>
      <c r="G219" s="20" t="s">
        <v>246</v>
      </c>
      <c r="U219">
        <f t="shared" si="3"/>
      </c>
    </row>
    <row r="220" spans="1:21" ht="76.5">
      <c r="A220" s="1" t="s">
        <v>1365</v>
      </c>
      <c r="B220" s="2" t="s">
        <v>1214</v>
      </c>
      <c r="C220" s="2" t="s">
        <v>849</v>
      </c>
      <c r="D220" s="3" t="s">
        <v>749</v>
      </c>
      <c r="E220" s="3" t="s">
        <v>750</v>
      </c>
      <c r="F220" t="s">
        <v>789</v>
      </c>
      <c r="G220" s="20" t="s">
        <v>247</v>
      </c>
      <c r="U220">
        <f t="shared" si="3"/>
      </c>
    </row>
    <row r="221" spans="1:21" ht="153">
      <c r="A221" s="1" t="s">
        <v>751</v>
      </c>
      <c r="B221" s="2" t="s">
        <v>1214</v>
      </c>
      <c r="C221" s="2" t="s">
        <v>849</v>
      </c>
      <c r="D221" s="3" t="s">
        <v>752</v>
      </c>
      <c r="E221" s="3" t="s">
        <v>753</v>
      </c>
      <c r="F221" t="s">
        <v>789</v>
      </c>
      <c r="G221" s="20">
        <v>6.1</v>
      </c>
      <c r="U221">
        <f t="shared" si="3"/>
      </c>
    </row>
    <row r="222" spans="1:21" ht="409.5">
      <c r="A222" s="4" t="s">
        <v>880</v>
      </c>
      <c r="B222" s="5" t="s">
        <v>1214</v>
      </c>
      <c r="C222" s="5" t="s">
        <v>1205</v>
      </c>
      <c r="D222" s="23" t="s">
        <v>327</v>
      </c>
      <c r="E222" s="6" t="s">
        <v>328</v>
      </c>
      <c r="F222" t="s">
        <v>329</v>
      </c>
      <c r="G222" s="20">
        <v>6.1</v>
      </c>
      <c r="U222">
        <f t="shared" si="3"/>
      </c>
    </row>
    <row r="223" spans="1:21" ht="89.25">
      <c r="A223" s="4" t="s">
        <v>1255</v>
      </c>
      <c r="B223" s="5" t="s">
        <v>1204</v>
      </c>
      <c r="C223" s="5" t="s">
        <v>1205</v>
      </c>
      <c r="D223" s="6" t="s">
        <v>330</v>
      </c>
      <c r="E223" s="6" t="s">
        <v>331</v>
      </c>
      <c r="F223" t="s">
        <v>332</v>
      </c>
      <c r="G223" s="20">
        <v>6.1</v>
      </c>
      <c r="U223">
        <f t="shared" si="3"/>
      </c>
    </row>
    <row r="224" spans="1:21" ht="165.75">
      <c r="A224" s="1" t="s">
        <v>333</v>
      </c>
      <c r="B224" s="2" t="s">
        <v>1214</v>
      </c>
      <c r="C224" s="2" t="s">
        <v>1205</v>
      </c>
      <c r="D224" s="3" t="s">
        <v>334</v>
      </c>
      <c r="E224" s="3" t="s">
        <v>335</v>
      </c>
      <c r="F224" t="s">
        <v>332</v>
      </c>
      <c r="G224" s="20">
        <v>6.1</v>
      </c>
      <c r="U224">
        <f t="shared" si="3"/>
      </c>
    </row>
    <row r="225" spans="1:21" ht="127.5">
      <c r="A225" s="1" t="s">
        <v>336</v>
      </c>
      <c r="B225" s="2" t="s">
        <v>1214</v>
      </c>
      <c r="C225" s="2" t="s">
        <v>1205</v>
      </c>
      <c r="D225" s="3" t="s">
        <v>337</v>
      </c>
      <c r="E225" s="3" t="s">
        <v>338</v>
      </c>
      <c r="F225" t="s">
        <v>332</v>
      </c>
      <c r="G225" s="20">
        <v>6.1</v>
      </c>
      <c r="U225">
        <f t="shared" si="3"/>
      </c>
    </row>
    <row r="226" spans="1:21" ht="127.5">
      <c r="A226" s="1" t="s">
        <v>333</v>
      </c>
      <c r="B226" s="2" t="s">
        <v>1214</v>
      </c>
      <c r="C226" s="2" t="s">
        <v>1205</v>
      </c>
      <c r="D226" s="3" t="s">
        <v>339</v>
      </c>
      <c r="E226" s="3" t="s">
        <v>338</v>
      </c>
      <c r="F226" t="s">
        <v>332</v>
      </c>
      <c r="G226" s="20">
        <v>6.1</v>
      </c>
      <c r="U226">
        <f t="shared" si="3"/>
      </c>
    </row>
    <row r="227" spans="1:21" ht="89.25">
      <c r="A227" s="1" t="s">
        <v>340</v>
      </c>
      <c r="B227" s="2" t="s">
        <v>1204</v>
      </c>
      <c r="C227" s="2" t="s">
        <v>1205</v>
      </c>
      <c r="D227" s="3" t="s">
        <v>341</v>
      </c>
      <c r="E227" s="3"/>
      <c r="F227" t="s">
        <v>332</v>
      </c>
      <c r="G227" s="20" t="s">
        <v>1303</v>
      </c>
      <c r="U227">
        <f t="shared" si="3"/>
      </c>
    </row>
    <row r="228" spans="1:21" ht="114.75">
      <c r="A228" s="1" t="s">
        <v>342</v>
      </c>
      <c r="B228" s="2" t="s">
        <v>1204</v>
      </c>
      <c r="C228" s="2" t="s">
        <v>1205</v>
      </c>
      <c r="D228" s="3" t="s">
        <v>343</v>
      </c>
      <c r="E228" s="3" t="s">
        <v>344</v>
      </c>
      <c r="F228" t="s">
        <v>332</v>
      </c>
      <c r="G228" s="20">
        <v>6.1</v>
      </c>
      <c r="U228">
        <f t="shared" si="3"/>
      </c>
    </row>
    <row r="229" spans="1:21" ht="140.25">
      <c r="A229" s="1" t="s">
        <v>388</v>
      </c>
      <c r="B229" s="2" t="s">
        <v>1214</v>
      </c>
      <c r="C229" s="2" t="s">
        <v>1205</v>
      </c>
      <c r="D229" s="3" t="s">
        <v>345</v>
      </c>
      <c r="E229" s="3" t="s">
        <v>344</v>
      </c>
      <c r="F229" t="s">
        <v>332</v>
      </c>
      <c r="G229" s="20">
        <v>6.1</v>
      </c>
      <c r="U229">
        <f t="shared" si="3"/>
      </c>
    </row>
    <row r="230" spans="1:21" ht="51">
      <c r="A230" s="4" t="s">
        <v>346</v>
      </c>
      <c r="B230" s="5" t="s">
        <v>1204</v>
      </c>
      <c r="C230" s="5" t="s">
        <v>347</v>
      </c>
      <c r="D230" s="6" t="s">
        <v>348</v>
      </c>
      <c r="E230" s="6" t="s">
        <v>349</v>
      </c>
      <c r="F230" t="s">
        <v>350</v>
      </c>
      <c r="G230" s="20">
        <v>6.1</v>
      </c>
      <c r="U230">
        <f t="shared" si="3"/>
      </c>
    </row>
    <row r="231" spans="1:21" ht="25.5">
      <c r="A231" s="1" t="s">
        <v>1238</v>
      </c>
      <c r="B231" s="2" t="s">
        <v>1204</v>
      </c>
      <c r="C231" s="2" t="s">
        <v>347</v>
      </c>
      <c r="D231" s="3" t="s">
        <v>351</v>
      </c>
      <c r="E231" s="3" t="s">
        <v>352</v>
      </c>
      <c r="F231" t="s">
        <v>350</v>
      </c>
      <c r="G231" s="20" t="s">
        <v>1304</v>
      </c>
      <c r="U231">
        <f t="shared" si="3"/>
      </c>
    </row>
    <row r="232" spans="1:21" ht="63.75">
      <c r="A232" s="4" t="s">
        <v>1208</v>
      </c>
      <c r="B232" s="5" t="s">
        <v>1214</v>
      </c>
      <c r="C232" s="5" t="s">
        <v>849</v>
      </c>
      <c r="D232" s="6" t="s">
        <v>353</v>
      </c>
      <c r="E232" s="6" t="s">
        <v>354</v>
      </c>
      <c r="F232" t="s">
        <v>355</v>
      </c>
      <c r="G232" s="20">
        <v>6.1</v>
      </c>
      <c r="U232">
        <f t="shared" si="3"/>
      </c>
    </row>
    <row r="233" spans="1:21" ht="409.5">
      <c r="A233" s="4" t="s">
        <v>1208</v>
      </c>
      <c r="B233" s="5" t="s">
        <v>1214</v>
      </c>
      <c r="C233" s="5" t="s">
        <v>849</v>
      </c>
      <c r="D233" s="6" t="s">
        <v>356</v>
      </c>
      <c r="E233" s="6" t="s">
        <v>357</v>
      </c>
      <c r="F233" t="s">
        <v>355</v>
      </c>
      <c r="G233" s="20" t="s">
        <v>116</v>
      </c>
      <c r="U233">
        <f t="shared" si="3"/>
      </c>
    </row>
    <row r="234" spans="1:21" ht="51">
      <c r="A234" s="1" t="s">
        <v>358</v>
      </c>
      <c r="B234" s="2" t="s">
        <v>1204</v>
      </c>
      <c r="C234" s="2" t="s">
        <v>1205</v>
      </c>
      <c r="D234" s="3" t="s">
        <v>359</v>
      </c>
      <c r="E234" s="3" t="s">
        <v>360</v>
      </c>
      <c r="F234" t="s">
        <v>355</v>
      </c>
      <c r="G234" s="20">
        <v>6.1</v>
      </c>
      <c r="U234">
        <f t="shared" si="3"/>
      </c>
    </row>
    <row r="235" spans="1:21" ht="127.5">
      <c r="A235" s="1" t="s">
        <v>358</v>
      </c>
      <c r="B235" s="2" t="s">
        <v>1204</v>
      </c>
      <c r="C235" s="2" t="s">
        <v>1205</v>
      </c>
      <c r="D235" s="3" t="s">
        <v>361</v>
      </c>
      <c r="E235" s="3" t="s">
        <v>362</v>
      </c>
      <c r="F235" t="s">
        <v>355</v>
      </c>
      <c r="G235" s="20">
        <v>6.1</v>
      </c>
      <c r="U235">
        <f t="shared" si="3"/>
      </c>
    </row>
    <row r="236" spans="1:21" ht="204">
      <c r="A236" s="1" t="s">
        <v>358</v>
      </c>
      <c r="B236" s="2" t="s">
        <v>1204</v>
      </c>
      <c r="C236" s="2" t="s">
        <v>1205</v>
      </c>
      <c r="D236" s="3" t="s">
        <v>363</v>
      </c>
      <c r="E236" s="3" t="s">
        <v>754</v>
      </c>
      <c r="F236" t="s">
        <v>355</v>
      </c>
      <c r="G236" s="20">
        <v>6.1</v>
      </c>
      <c r="U236">
        <f t="shared" si="3"/>
      </c>
    </row>
    <row r="237" spans="1:21" ht="306">
      <c r="A237" s="1" t="s">
        <v>358</v>
      </c>
      <c r="B237" s="2" t="s">
        <v>1204</v>
      </c>
      <c r="C237" s="2" t="s">
        <v>1205</v>
      </c>
      <c r="D237" s="3" t="s">
        <v>755</v>
      </c>
      <c r="E237" s="3" t="s">
        <v>756</v>
      </c>
      <c r="F237" t="s">
        <v>355</v>
      </c>
      <c r="G237" s="20">
        <v>6.1</v>
      </c>
      <c r="U237">
        <f t="shared" si="3"/>
      </c>
    </row>
    <row r="238" spans="1:21" ht="63.75">
      <c r="A238" s="1" t="s">
        <v>358</v>
      </c>
      <c r="B238" s="2" t="s">
        <v>1204</v>
      </c>
      <c r="C238" s="2" t="s">
        <v>1205</v>
      </c>
      <c r="D238" s="3" t="s">
        <v>757</v>
      </c>
      <c r="E238" s="3" t="s">
        <v>758</v>
      </c>
      <c r="F238" t="s">
        <v>355</v>
      </c>
      <c r="G238" s="20">
        <v>6.1</v>
      </c>
      <c r="U238">
        <f t="shared" si="3"/>
      </c>
    </row>
    <row r="239" spans="1:21" ht="25.5">
      <c r="A239" s="1" t="s">
        <v>759</v>
      </c>
      <c r="B239" s="2" t="s">
        <v>1204</v>
      </c>
      <c r="C239" s="2" t="s">
        <v>1205</v>
      </c>
      <c r="D239" s="3" t="s">
        <v>760</v>
      </c>
      <c r="E239" s="3" t="s">
        <v>761</v>
      </c>
      <c r="F239" t="s">
        <v>355</v>
      </c>
      <c r="G239" s="20">
        <v>6.1</v>
      </c>
      <c r="U239">
        <f t="shared" si="3"/>
      </c>
    </row>
    <row r="240" spans="1:21" ht="178.5">
      <c r="A240" s="1" t="s">
        <v>774</v>
      </c>
      <c r="B240" s="2" t="s">
        <v>1204</v>
      </c>
      <c r="C240" s="2" t="s">
        <v>1205</v>
      </c>
      <c r="D240" s="3" t="s">
        <v>762</v>
      </c>
      <c r="E240" s="3" t="s">
        <v>763</v>
      </c>
      <c r="F240" t="s">
        <v>355</v>
      </c>
      <c r="G240" s="20" t="s">
        <v>248</v>
      </c>
      <c r="U240">
        <f t="shared" si="3"/>
      </c>
    </row>
    <row r="241" spans="1:21" ht="51">
      <c r="A241" s="1" t="s">
        <v>774</v>
      </c>
      <c r="B241" s="2" t="s">
        <v>1204</v>
      </c>
      <c r="C241" s="2" t="s">
        <v>1205</v>
      </c>
      <c r="D241" s="3" t="s">
        <v>764</v>
      </c>
      <c r="E241" s="3" t="s">
        <v>765</v>
      </c>
      <c r="F241" t="s">
        <v>355</v>
      </c>
      <c r="G241" s="20">
        <v>6.1</v>
      </c>
      <c r="U241">
        <f t="shared" si="3"/>
      </c>
    </row>
    <row r="242" spans="1:21" ht="153">
      <c r="A242" s="1" t="s">
        <v>766</v>
      </c>
      <c r="B242" s="2" t="s">
        <v>1204</v>
      </c>
      <c r="C242" s="2" t="s">
        <v>1205</v>
      </c>
      <c r="D242" s="3" t="s">
        <v>767</v>
      </c>
      <c r="E242" s="3" t="s">
        <v>768</v>
      </c>
      <c r="F242" t="s">
        <v>355</v>
      </c>
      <c r="G242" s="20">
        <v>6.1</v>
      </c>
      <c r="U242">
        <f t="shared" si="3"/>
      </c>
    </row>
    <row r="243" spans="1:21" ht="76.5">
      <c r="A243" s="1" t="s">
        <v>766</v>
      </c>
      <c r="B243" s="2" t="s">
        <v>1204</v>
      </c>
      <c r="C243" s="2" t="s">
        <v>1205</v>
      </c>
      <c r="D243" s="3" t="s">
        <v>769</v>
      </c>
      <c r="E243" s="3" t="s">
        <v>770</v>
      </c>
      <c r="F243" t="s">
        <v>355</v>
      </c>
      <c r="G243" s="20">
        <v>6.1</v>
      </c>
      <c r="U243">
        <f t="shared" si="3"/>
      </c>
    </row>
    <row r="244" spans="1:21" ht="331.5">
      <c r="A244" s="1" t="s">
        <v>1407</v>
      </c>
      <c r="B244" s="2" t="s">
        <v>1214</v>
      </c>
      <c r="C244" s="2" t="s">
        <v>849</v>
      </c>
      <c r="D244" s="3" t="s">
        <v>81</v>
      </c>
      <c r="E244" s="3" t="s">
        <v>82</v>
      </c>
      <c r="F244" t="s">
        <v>355</v>
      </c>
      <c r="G244" s="20">
        <v>6.1</v>
      </c>
      <c r="U244">
        <f t="shared" si="3"/>
      </c>
    </row>
    <row r="245" spans="1:21" ht="114.75">
      <c r="A245" s="1" t="s">
        <v>1407</v>
      </c>
      <c r="B245" s="2" t="s">
        <v>1204</v>
      </c>
      <c r="C245" s="2" t="s">
        <v>1205</v>
      </c>
      <c r="D245" s="3" t="s">
        <v>83</v>
      </c>
      <c r="E245" s="3" t="s">
        <v>84</v>
      </c>
      <c r="F245" t="s">
        <v>355</v>
      </c>
      <c r="G245" s="20">
        <v>6.1</v>
      </c>
      <c r="U245">
        <f t="shared" si="3"/>
      </c>
    </row>
    <row r="246" spans="1:21" ht="178.5">
      <c r="A246" s="1" t="s">
        <v>1407</v>
      </c>
      <c r="B246" s="2" t="s">
        <v>1204</v>
      </c>
      <c r="C246" s="2" t="s">
        <v>1205</v>
      </c>
      <c r="D246" s="3" t="s">
        <v>85</v>
      </c>
      <c r="E246" s="3" t="s">
        <v>86</v>
      </c>
      <c r="F246" t="s">
        <v>355</v>
      </c>
      <c r="G246" s="20">
        <v>6.1</v>
      </c>
      <c r="U246">
        <f t="shared" si="3"/>
      </c>
    </row>
    <row r="247" spans="1:21" ht="63.75">
      <c r="A247" s="1" t="s">
        <v>1407</v>
      </c>
      <c r="B247" s="2" t="s">
        <v>1204</v>
      </c>
      <c r="C247" s="2" t="s">
        <v>1205</v>
      </c>
      <c r="D247" s="3" t="s">
        <v>87</v>
      </c>
      <c r="E247" s="3" t="s">
        <v>88</v>
      </c>
      <c r="F247" t="s">
        <v>355</v>
      </c>
      <c r="G247" s="20">
        <v>6.1</v>
      </c>
      <c r="U247">
        <f t="shared" si="3"/>
      </c>
    </row>
    <row r="248" spans="1:21" ht="63.75">
      <c r="A248" s="1" t="s">
        <v>1407</v>
      </c>
      <c r="B248" s="2" t="s">
        <v>1204</v>
      </c>
      <c r="C248" s="2" t="s">
        <v>1205</v>
      </c>
      <c r="D248" s="3" t="s">
        <v>89</v>
      </c>
      <c r="E248" s="3" t="s">
        <v>90</v>
      </c>
      <c r="F248" t="s">
        <v>355</v>
      </c>
      <c r="G248" s="20">
        <v>6.1</v>
      </c>
      <c r="U248">
        <f t="shared" si="3"/>
      </c>
    </row>
    <row r="249" spans="1:21" ht="331.5">
      <c r="A249" s="1" t="s">
        <v>91</v>
      </c>
      <c r="B249" s="2" t="s">
        <v>1214</v>
      </c>
      <c r="C249" s="2" t="s">
        <v>849</v>
      </c>
      <c r="D249" s="3" t="s">
        <v>215</v>
      </c>
      <c r="E249" s="3" t="s">
        <v>82</v>
      </c>
      <c r="F249" t="s">
        <v>355</v>
      </c>
      <c r="G249" s="20">
        <v>6.1</v>
      </c>
      <c r="U249">
        <f t="shared" si="3"/>
      </c>
    </row>
    <row r="250" spans="1:21" ht="409.5">
      <c r="A250" s="1" t="s">
        <v>91</v>
      </c>
      <c r="B250" s="2" t="s">
        <v>1214</v>
      </c>
      <c r="C250" s="2" t="s">
        <v>849</v>
      </c>
      <c r="D250" s="3" t="s">
        <v>216</v>
      </c>
      <c r="E250" s="3" t="s">
        <v>217</v>
      </c>
      <c r="F250" t="s">
        <v>355</v>
      </c>
      <c r="G250" s="20" t="s">
        <v>30</v>
      </c>
      <c r="U250">
        <f t="shared" si="3"/>
      </c>
    </row>
    <row r="251" spans="1:21" ht="229.5">
      <c r="A251" s="1" t="s">
        <v>91</v>
      </c>
      <c r="B251" s="2" t="s">
        <v>1214</v>
      </c>
      <c r="C251" s="2" t="s">
        <v>849</v>
      </c>
      <c r="D251" s="3" t="s">
        <v>218</v>
      </c>
      <c r="E251" s="3" t="s">
        <v>219</v>
      </c>
      <c r="F251" t="s">
        <v>355</v>
      </c>
      <c r="G251" s="20">
        <v>6.1</v>
      </c>
      <c r="U251">
        <f t="shared" si="3"/>
      </c>
    </row>
    <row r="252" spans="1:21" ht="191.25">
      <c r="A252" s="1" t="s">
        <v>91</v>
      </c>
      <c r="B252" s="2" t="s">
        <v>1214</v>
      </c>
      <c r="C252" s="2" t="s">
        <v>849</v>
      </c>
      <c r="D252" s="3" t="s">
        <v>669</v>
      </c>
      <c r="E252" s="3" t="s">
        <v>670</v>
      </c>
      <c r="F252" t="s">
        <v>355</v>
      </c>
      <c r="G252" s="20" t="s">
        <v>249</v>
      </c>
      <c r="U252">
        <f t="shared" si="3"/>
      </c>
    </row>
    <row r="253" spans="1:21" ht="140.25">
      <c r="A253" s="1" t="s">
        <v>1241</v>
      </c>
      <c r="B253" s="2" t="s">
        <v>1204</v>
      </c>
      <c r="C253" s="2" t="s">
        <v>1205</v>
      </c>
      <c r="D253" s="3" t="s">
        <v>671</v>
      </c>
      <c r="E253" s="3" t="s">
        <v>672</v>
      </c>
      <c r="F253" t="s">
        <v>355</v>
      </c>
      <c r="G253" s="20">
        <v>6.1</v>
      </c>
      <c r="U253">
        <f t="shared" si="3"/>
      </c>
    </row>
    <row r="254" spans="1:21" ht="191.25">
      <c r="A254" s="1" t="s">
        <v>1158</v>
      </c>
      <c r="B254" s="2" t="s">
        <v>1204</v>
      </c>
      <c r="C254" s="2" t="s">
        <v>1205</v>
      </c>
      <c r="D254" s="3" t="s">
        <v>673</v>
      </c>
      <c r="E254" s="3" t="s">
        <v>674</v>
      </c>
      <c r="F254" t="s">
        <v>355</v>
      </c>
      <c r="G254" s="20">
        <v>6.1</v>
      </c>
      <c r="U254">
        <f t="shared" si="3"/>
      </c>
    </row>
    <row r="255" spans="1:21" ht="89.25">
      <c r="A255" s="1" t="s">
        <v>1158</v>
      </c>
      <c r="B255" s="2" t="s">
        <v>1204</v>
      </c>
      <c r="C255" s="2" t="s">
        <v>1205</v>
      </c>
      <c r="D255" s="3" t="s">
        <v>675</v>
      </c>
      <c r="E255" s="3" t="s">
        <v>676</v>
      </c>
      <c r="F255" t="s">
        <v>355</v>
      </c>
      <c r="G255" s="20">
        <v>6.1</v>
      </c>
      <c r="U255">
        <f t="shared" si="3"/>
      </c>
    </row>
    <row r="256" spans="1:21" ht="409.5">
      <c r="A256" s="1" t="s">
        <v>1158</v>
      </c>
      <c r="B256" s="2" t="s">
        <v>1214</v>
      </c>
      <c r="C256" s="2" t="s">
        <v>849</v>
      </c>
      <c r="D256" s="3" t="s">
        <v>677</v>
      </c>
      <c r="E256" s="3" t="s">
        <v>678</v>
      </c>
      <c r="F256" t="s">
        <v>355</v>
      </c>
      <c r="G256" s="20" t="s">
        <v>27</v>
      </c>
      <c r="U256">
        <f t="shared" si="3"/>
      </c>
    </row>
    <row r="257" spans="1:21" ht="409.5">
      <c r="A257" s="1" t="s">
        <v>679</v>
      </c>
      <c r="B257" s="2" t="s">
        <v>1214</v>
      </c>
      <c r="C257" s="2" t="s">
        <v>849</v>
      </c>
      <c r="D257" s="3" t="s">
        <v>680</v>
      </c>
      <c r="E257" s="3" t="s">
        <v>681</v>
      </c>
      <c r="F257" t="s">
        <v>355</v>
      </c>
      <c r="G257" s="20" t="s">
        <v>31</v>
      </c>
      <c r="U257">
        <f t="shared" si="3"/>
      </c>
    </row>
    <row r="258" spans="1:21" ht="409.5">
      <c r="A258" s="1" t="s">
        <v>679</v>
      </c>
      <c r="B258" s="2" t="s">
        <v>1214</v>
      </c>
      <c r="C258" s="2" t="s">
        <v>849</v>
      </c>
      <c r="D258" s="3" t="s">
        <v>682</v>
      </c>
      <c r="E258" s="3" t="s">
        <v>683</v>
      </c>
      <c r="F258" t="s">
        <v>355</v>
      </c>
      <c r="G258" s="20" t="s">
        <v>27</v>
      </c>
      <c r="U258">
        <f t="shared" si="3"/>
      </c>
    </row>
    <row r="259" spans="1:21" ht="89.25">
      <c r="A259" s="1" t="s">
        <v>1244</v>
      </c>
      <c r="B259" s="2" t="s">
        <v>1214</v>
      </c>
      <c r="C259" s="2" t="s">
        <v>849</v>
      </c>
      <c r="D259" s="3" t="s">
        <v>684</v>
      </c>
      <c r="E259" s="3" t="s">
        <v>685</v>
      </c>
      <c r="F259" t="s">
        <v>355</v>
      </c>
      <c r="G259" s="20">
        <v>6.1</v>
      </c>
      <c r="U259">
        <f aca="true" t="shared" si="4" ref="U259:U322">IF(G259="",A259,"")</f>
      </c>
    </row>
    <row r="260" spans="1:21" ht="178.5">
      <c r="A260" s="1" t="s">
        <v>1244</v>
      </c>
      <c r="B260" s="2" t="s">
        <v>1204</v>
      </c>
      <c r="C260" s="2" t="s">
        <v>1205</v>
      </c>
      <c r="D260" s="3" t="s">
        <v>686</v>
      </c>
      <c r="E260" s="3" t="s">
        <v>687</v>
      </c>
      <c r="F260" t="s">
        <v>355</v>
      </c>
      <c r="G260" s="20">
        <v>6.1</v>
      </c>
      <c r="U260">
        <f t="shared" si="4"/>
      </c>
    </row>
    <row r="261" spans="1:21" ht="114.75">
      <c r="A261" s="1" t="s">
        <v>1244</v>
      </c>
      <c r="B261" s="2" t="s">
        <v>1204</v>
      </c>
      <c r="C261" s="2" t="s">
        <v>1205</v>
      </c>
      <c r="D261" s="3" t="s">
        <v>688</v>
      </c>
      <c r="E261" s="3" t="s">
        <v>689</v>
      </c>
      <c r="F261" t="s">
        <v>355</v>
      </c>
      <c r="G261" s="20">
        <v>6.1</v>
      </c>
      <c r="U261">
        <f t="shared" si="4"/>
      </c>
    </row>
    <row r="262" spans="1:21" ht="25.5">
      <c r="A262" s="1" t="s">
        <v>1413</v>
      </c>
      <c r="B262" s="2" t="s">
        <v>1204</v>
      </c>
      <c r="C262" s="2" t="s">
        <v>1205</v>
      </c>
      <c r="D262" s="3" t="s">
        <v>690</v>
      </c>
      <c r="E262" s="3" t="s">
        <v>691</v>
      </c>
      <c r="F262" t="s">
        <v>355</v>
      </c>
      <c r="G262" s="20">
        <v>6.1</v>
      </c>
      <c r="U262">
        <f t="shared" si="4"/>
      </c>
    </row>
    <row r="263" spans="1:21" ht="89.25">
      <c r="A263" s="1" t="s">
        <v>1255</v>
      </c>
      <c r="B263" s="2" t="s">
        <v>1204</v>
      </c>
      <c r="C263" s="2" t="s">
        <v>1205</v>
      </c>
      <c r="D263" s="3" t="s">
        <v>692</v>
      </c>
      <c r="E263" s="3" t="s">
        <v>693</v>
      </c>
      <c r="F263" t="s">
        <v>355</v>
      </c>
      <c r="G263" s="20">
        <v>6.1</v>
      </c>
      <c r="U263">
        <f t="shared" si="4"/>
      </c>
    </row>
    <row r="264" spans="1:21" ht="51">
      <c r="A264" s="1" t="s">
        <v>1417</v>
      </c>
      <c r="B264" s="2" t="s">
        <v>1204</v>
      </c>
      <c r="C264" s="2" t="s">
        <v>1205</v>
      </c>
      <c r="D264" s="3" t="s">
        <v>694</v>
      </c>
      <c r="E264" s="3" t="s">
        <v>695</v>
      </c>
      <c r="F264" t="s">
        <v>355</v>
      </c>
      <c r="G264" s="20">
        <v>6.1</v>
      </c>
      <c r="U264">
        <f t="shared" si="4"/>
      </c>
    </row>
    <row r="265" spans="1:21" ht="408">
      <c r="A265" s="1" t="s">
        <v>1255</v>
      </c>
      <c r="B265" s="2" t="s">
        <v>1214</v>
      </c>
      <c r="C265" s="2" t="s">
        <v>849</v>
      </c>
      <c r="D265" s="3" t="s">
        <v>587</v>
      </c>
      <c r="E265" s="3" t="s">
        <v>588</v>
      </c>
      <c r="F265" t="s">
        <v>355</v>
      </c>
      <c r="G265" s="20">
        <v>6.1</v>
      </c>
      <c r="U265">
        <f t="shared" si="4"/>
      </c>
    </row>
    <row r="266" spans="1:21" ht="38.25">
      <c r="A266" s="1" t="s">
        <v>1171</v>
      </c>
      <c r="B266" s="2" t="s">
        <v>1204</v>
      </c>
      <c r="C266" s="2" t="s">
        <v>1205</v>
      </c>
      <c r="D266" s="3" t="s">
        <v>589</v>
      </c>
      <c r="E266" s="3"/>
      <c r="F266" t="s">
        <v>355</v>
      </c>
      <c r="G266" s="20">
        <v>6.1</v>
      </c>
      <c r="U266">
        <f t="shared" si="4"/>
      </c>
    </row>
    <row r="267" spans="1:21" ht="89.25">
      <c r="A267" s="1" t="s">
        <v>1171</v>
      </c>
      <c r="B267" s="2" t="s">
        <v>1204</v>
      </c>
      <c r="C267" s="2" t="s">
        <v>1205</v>
      </c>
      <c r="D267" s="3" t="s">
        <v>590</v>
      </c>
      <c r="E267" s="3" t="s">
        <v>591</v>
      </c>
      <c r="F267" t="s">
        <v>355</v>
      </c>
      <c r="G267" s="20">
        <v>6.1</v>
      </c>
      <c r="U267">
        <f t="shared" si="4"/>
      </c>
    </row>
    <row r="268" spans="1:21" ht="409.5">
      <c r="A268" s="1" t="s">
        <v>592</v>
      </c>
      <c r="B268" s="2" t="s">
        <v>1214</v>
      </c>
      <c r="C268" s="2" t="s">
        <v>849</v>
      </c>
      <c r="D268" s="3" t="s">
        <v>117</v>
      </c>
      <c r="E268" s="3" t="s">
        <v>118</v>
      </c>
      <c r="F268" t="s">
        <v>355</v>
      </c>
      <c r="G268" s="20">
        <v>6.1</v>
      </c>
      <c r="U268">
        <f t="shared" si="4"/>
      </c>
    </row>
    <row r="269" spans="1:21" ht="242.25">
      <c r="A269" s="1" t="s">
        <v>1171</v>
      </c>
      <c r="B269" s="2" t="s">
        <v>1214</v>
      </c>
      <c r="C269" s="2" t="s">
        <v>849</v>
      </c>
      <c r="D269" s="3" t="s">
        <v>478</v>
      </c>
      <c r="E269" s="3" t="s">
        <v>479</v>
      </c>
      <c r="F269" t="s">
        <v>355</v>
      </c>
      <c r="G269" s="20" t="s">
        <v>1592</v>
      </c>
      <c r="U269">
        <f t="shared" si="4"/>
      </c>
    </row>
    <row r="270" spans="1:21" ht="409.5">
      <c r="A270" s="1" t="s">
        <v>408</v>
      </c>
      <c r="B270" s="2" t="s">
        <v>1214</v>
      </c>
      <c r="C270" s="2" t="s">
        <v>849</v>
      </c>
      <c r="D270" s="3" t="s">
        <v>480</v>
      </c>
      <c r="E270" s="3" t="s">
        <v>537</v>
      </c>
      <c r="F270" t="s">
        <v>355</v>
      </c>
      <c r="G270" s="20">
        <v>6.1</v>
      </c>
      <c r="U270">
        <f t="shared" si="4"/>
      </c>
    </row>
    <row r="271" spans="1:21" ht="165.75">
      <c r="A271" s="1" t="s">
        <v>408</v>
      </c>
      <c r="B271" s="2" t="s">
        <v>1214</v>
      </c>
      <c r="C271" s="2" t="s">
        <v>849</v>
      </c>
      <c r="D271" s="3" t="s">
        <v>538</v>
      </c>
      <c r="E271" s="3" t="s">
        <v>539</v>
      </c>
      <c r="F271" t="s">
        <v>355</v>
      </c>
      <c r="G271" s="20">
        <v>6.1</v>
      </c>
      <c r="U271">
        <f t="shared" si="4"/>
      </c>
    </row>
    <row r="272" spans="1:21" ht="114.75">
      <c r="A272" s="1" t="s">
        <v>780</v>
      </c>
      <c r="B272" s="2" t="s">
        <v>1204</v>
      </c>
      <c r="C272" s="2" t="s">
        <v>1205</v>
      </c>
      <c r="D272" s="3" t="s">
        <v>540</v>
      </c>
      <c r="E272" s="3" t="s">
        <v>541</v>
      </c>
      <c r="F272" t="s">
        <v>355</v>
      </c>
      <c r="G272" s="20">
        <v>6.1</v>
      </c>
      <c r="U272">
        <f t="shared" si="4"/>
      </c>
    </row>
    <row r="273" spans="1:21" ht="229.5">
      <c r="A273" s="1" t="s">
        <v>542</v>
      </c>
      <c r="B273" s="2" t="s">
        <v>1204</v>
      </c>
      <c r="C273" s="2" t="s">
        <v>1205</v>
      </c>
      <c r="D273" s="3" t="s">
        <v>543</v>
      </c>
      <c r="E273" s="3" t="s">
        <v>544</v>
      </c>
      <c r="F273" t="s">
        <v>355</v>
      </c>
      <c r="G273" s="20">
        <v>6.1</v>
      </c>
      <c r="U273">
        <f t="shared" si="4"/>
      </c>
    </row>
    <row r="274" spans="1:21" ht="51">
      <c r="A274" s="1" t="s">
        <v>545</v>
      </c>
      <c r="B274" s="2" t="s">
        <v>1204</v>
      </c>
      <c r="C274" s="2" t="s">
        <v>1205</v>
      </c>
      <c r="D274" s="3" t="s">
        <v>546</v>
      </c>
      <c r="E274" s="3" t="s">
        <v>547</v>
      </c>
      <c r="F274" t="s">
        <v>355</v>
      </c>
      <c r="G274" s="20">
        <v>6.1</v>
      </c>
      <c r="U274">
        <f t="shared" si="4"/>
      </c>
    </row>
    <row r="275" spans="1:21" ht="51">
      <c r="A275" s="1" t="s">
        <v>545</v>
      </c>
      <c r="B275" s="2" t="s">
        <v>1204</v>
      </c>
      <c r="C275" s="2" t="s">
        <v>1205</v>
      </c>
      <c r="D275" s="3" t="s">
        <v>548</v>
      </c>
      <c r="E275" s="3" t="s">
        <v>549</v>
      </c>
      <c r="F275" t="s">
        <v>355</v>
      </c>
      <c r="G275" s="20">
        <v>6.1</v>
      </c>
      <c r="U275">
        <f t="shared" si="4"/>
      </c>
    </row>
    <row r="276" spans="1:21" ht="89.25">
      <c r="A276" s="1" t="s">
        <v>550</v>
      </c>
      <c r="B276" s="2" t="s">
        <v>1204</v>
      </c>
      <c r="C276" s="2" t="s">
        <v>1205</v>
      </c>
      <c r="D276" s="3" t="s">
        <v>551</v>
      </c>
      <c r="E276" s="3" t="s">
        <v>552</v>
      </c>
      <c r="F276" t="s">
        <v>355</v>
      </c>
      <c r="G276" s="20">
        <v>6.1</v>
      </c>
      <c r="U276">
        <f t="shared" si="4"/>
      </c>
    </row>
    <row r="277" spans="1:21" ht="127.5">
      <c r="A277" s="1" t="s">
        <v>550</v>
      </c>
      <c r="B277" s="2" t="s">
        <v>1204</v>
      </c>
      <c r="C277" s="2" t="s">
        <v>1205</v>
      </c>
      <c r="D277" s="3" t="s">
        <v>553</v>
      </c>
      <c r="E277" s="3" t="s">
        <v>554</v>
      </c>
      <c r="F277" t="s">
        <v>355</v>
      </c>
      <c r="G277" s="20">
        <v>6.1</v>
      </c>
      <c r="U277">
        <f t="shared" si="4"/>
      </c>
    </row>
    <row r="278" spans="1:21" ht="63.75">
      <c r="A278" s="1" t="s">
        <v>555</v>
      </c>
      <c r="B278" s="2" t="s">
        <v>1204</v>
      </c>
      <c r="C278" s="2" t="s">
        <v>1205</v>
      </c>
      <c r="D278" s="3" t="s">
        <v>556</v>
      </c>
      <c r="E278" s="3" t="s">
        <v>557</v>
      </c>
      <c r="F278" t="s">
        <v>355</v>
      </c>
      <c r="G278" s="20">
        <v>6.1</v>
      </c>
      <c r="U278">
        <f t="shared" si="4"/>
      </c>
    </row>
    <row r="279" spans="1:21" ht="89.25">
      <c r="A279" s="1" t="s">
        <v>555</v>
      </c>
      <c r="B279" s="2" t="s">
        <v>1214</v>
      </c>
      <c r="C279" s="2" t="s">
        <v>1205</v>
      </c>
      <c r="D279" s="3" t="s">
        <v>558</v>
      </c>
      <c r="E279" s="3" t="s">
        <v>559</v>
      </c>
      <c r="F279" t="s">
        <v>355</v>
      </c>
      <c r="G279" s="20">
        <v>6.1</v>
      </c>
      <c r="U279">
        <f t="shared" si="4"/>
      </c>
    </row>
    <row r="280" spans="1:21" ht="76.5">
      <c r="A280" s="1" t="s">
        <v>555</v>
      </c>
      <c r="B280" s="2" t="s">
        <v>1214</v>
      </c>
      <c r="C280" s="2" t="s">
        <v>1205</v>
      </c>
      <c r="D280" s="3" t="s">
        <v>560</v>
      </c>
      <c r="E280" s="3" t="s">
        <v>561</v>
      </c>
      <c r="F280" t="s">
        <v>355</v>
      </c>
      <c r="G280" s="20">
        <v>6.1</v>
      </c>
      <c r="U280">
        <f t="shared" si="4"/>
      </c>
    </row>
    <row r="281" spans="1:21" ht="38.25">
      <c r="A281" s="1" t="s">
        <v>555</v>
      </c>
      <c r="B281" s="2" t="s">
        <v>1204</v>
      </c>
      <c r="C281" s="2" t="s">
        <v>1205</v>
      </c>
      <c r="D281" s="3" t="s">
        <v>562</v>
      </c>
      <c r="E281" s="3" t="s">
        <v>563</v>
      </c>
      <c r="F281" t="s">
        <v>355</v>
      </c>
      <c r="G281" s="20">
        <v>6.1</v>
      </c>
      <c r="U281">
        <f t="shared" si="4"/>
      </c>
    </row>
    <row r="282" spans="1:21" ht="89.25">
      <c r="A282" s="1" t="s">
        <v>555</v>
      </c>
      <c r="B282" s="2" t="s">
        <v>1204</v>
      </c>
      <c r="C282" s="2" t="s">
        <v>1205</v>
      </c>
      <c r="D282" s="3" t="s">
        <v>564</v>
      </c>
      <c r="E282" s="3" t="s">
        <v>565</v>
      </c>
      <c r="F282" t="s">
        <v>355</v>
      </c>
      <c r="G282" s="20">
        <v>6.1</v>
      </c>
      <c r="U282">
        <f t="shared" si="4"/>
      </c>
    </row>
    <row r="283" spans="1:21" ht="76.5">
      <c r="A283" s="1" t="s">
        <v>555</v>
      </c>
      <c r="B283" s="2" t="s">
        <v>1204</v>
      </c>
      <c r="C283" s="2" t="s">
        <v>1205</v>
      </c>
      <c r="D283" s="3" t="s">
        <v>566</v>
      </c>
      <c r="E283" s="3" t="s">
        <v>567</v>
      </c>
      <c r="F283" t="s">
        <v>355</v>
      </c>
      <c r="G283" s="20">
        <v>6.1</v>
      </c>
      <c r="U283">
        <f t="shared" si="4"/>
      </c>
    </row>
    <row r="284" spans="1:21" ht="293.25">
      <c r="A284" s="1" t="s">
        <v>1006</v>
      </c>
      <c r="B284" s="2" t="s">
        <v>1204</v>
      </c>
      <c r="C284" s="2" t="s">
        <v>1205</v>
      </c>
      <c r="D284" s="3" t="s">
        <v>568</v>
      </c>
      <c r="E284" s="3" t="s">
        <v>569</v>
      </c>
      <c r="F284" t="s">
        <v>355</v>
      </c>
      <c r="G284" s="20">
        <v>6.1</v>
      </c>
      <c r="U284">
        <f t="shared" si="4"/>
      </c>
    </row>
    <row r="285" spans="1:21" ht="280.5">
      <c r="A285" s="1" t="s">
        <v>1006</v>
      </c>
      <c r="B285" s="2" t="s">
        <v>1214</v>
      </c>
      <c r="C285" s="2" t="s">
        <v>849</v>
      </c>
      <c r="D285" s="3" t="s">
        <v>570</v>
      </c>
      <c r="E285" s="3" t="s">
        <v>571</v>
      </c>
      <c r="F285" t="s">
        <v>355</v>
      </c>
      <c r="G285" s="20">
        <v>6.1</v>
      </c>
      <c r="U285">
        <f t="shared" si="4"/>
      </c>
    </row>
    <row r="286" spans="1:21" ht="395.25">
      <c r="A286" s="1" t="s">
        <v>1006</v>
      </c>
      <c r="B286" s="2" t="s">
        <v>1214</v>
      </c>
      <c r="C286" s="2" t="s">
        <v>849</v>
      </c>
      <c r="D286" s="3" t="s">
        <v>572</v>
      </c>
      <c r="E286" s="3" t="s">
        <v>573</v>
      </c>
      <c r="F286" t="s">
        <v>355</v>
      </c>
      <c r="G286" s="20">
        <v>6.1</v>
      </c>
      <c r="U286">
        <f t="shared" si="4"/>
      </c>
    </row>
    <row r="287" spans="1:21" ht="178.5">
      <c r="A287" s="1" t="s">
        <v>574</v>
      </c>
      <c r="B287" s="2" t="s">
        <v>1204</v>
      </c>
      <c r="C287" s="2" t="s">
        <v>1205</v>
      </c>
      <c r="D287" s="3" t="s">
        <v>575</v>
      </c>
      <c r="E287" s="3" t="s">
        <v>576</v>
      </c>
      <c r="F287" t="s">
        <v>355</v>
      </c>
      <c r="G287" s="20">
        <v>6.1</v>
      </c>
      <c r="U287">
        <f t="shared" si="4"/>
      </c>
    </row>
    <row r="288" spans="1:21" ht="153">
      <c r="A288" s="1" t="s">
        <v>574</v>
      </c>
      <c r="B288" s="2" t="s">
        <v>1204</v>
      </c>
      <c r="C288" s="2" t="s">
        <v>1205</v>
      </c>
      <c r="D288" s="3" t="s">
        <v>577</v>
      </c>
      <c r="E288" s="3" t="s">
        <v>578</v>
      </c>
      <c r="F288" t="s">
        <v>355</v>
      </c>
      <c r="G288" s="20">
        <v>6.1</v>
      </c>
      <c r="U288">
        <f t="shared" si="4"/>
      </c>
    </row>
    <row r="289" spans="1:21" ht="306">
      <c r="A289" s="1" t="s">
        <v>574</v>
      </c>
      <c r="B289" s="2" t="s">
        <v>1214</v>
      </c>
      <c r="C289" s="2" t="s">
        <v>849</v>
      </c>
      <c r="D289" s="3" t="s">
        <v>597</v>
      </c>
      <c r="E289" s="3" t="s">
        <v>598</v>
      </c>
      <c r="F289" t="s">
        <v>355</v>
      </c>
      <c r="G289" s="20">
        <v>6.1</v>
      </c>
      <c r="H289" s="20" t="s">
        <v>259</v>
      </c>
      <c r="U289">
        <f t="shared" si="4"/>
      </c>
    </row>
    <row r="290" spans="1:21" ht="51">
      <c r="A290" s="1" t="s">
        <v>574</v>
      </c>
      <c r="B290" s="2" t="s">
        <v>1204</v>
      </c>
      <c r="C290" s="2" t="s">
        <v>1205</v>
      </c>
      <c r="D290" s="3" t="s">
        <v>599</v>
      </c>
      <c r="E290" s="3" t="s">
        <v>600</v>
      </c>
      <c r="F290" t="s">
        <v>355</v>
      </c>
      <c r="G290" s="20">
        <v>6.1</v>
      </c>
      <c r="U290">
        <f t="shared" si="4"/>
      </c>
    </row>
    <row r="291" spans="1:21" ht="102">
      <c r="A291" s="1" t="s">
        <v>574</v>
      </c>
      <c r="B291" s="2" t="s">
        <v>1214</v>
      </c>
      <c r="C291" s="2" t="s">
        <v>849</v>
      </c>
      <c r="D291" s="3" t="s">
        <v>601</v>
      </c>
      <c r="E291" s="3" t="s">
        <v>602</v>
      </c>
      <c r="F291" t="s">
        <v>355</v>
      </c>
      <c r="G291" s="20">
        <v>6.1</v>
      </c>
      <c r="U291">
        <f t="shared" si="4"/>
      </c>
    </row>
    <row r="292" spans="1:21" ht="242.25">
      <c r="A292" s="1" t="s">
        <v>574</v>
      </c>
      <c r="B292" s="2" t="s">
        <v>1214</v>
      </c>
      <c r="C292" s="2" t="s">
        <v>849</v>
      </c>
      <c r="D292" s="3" t="s">
        <v>603</v>
      </c>
      <c r="E292" s="3" t="s">
        <v>604</v>
      </c>
      <c r="F292" t="s">
        <v>355</v>
      </c>
      <c r="G292" s="20">
        <v>6.1</v>
      </c>
      <c r="U292">
        <f t="shared" si="4"/>
      </c>
    </row>
    <row r="293" spans="1:21" ht="409.5">
      <c r="A293" s="1" t="s">
        <v>574</v>
      </c>
      <c r="B293" s="2" t="s">
        <v>1214</v>
      </c>
      <c r="C293" s="2" t="s">
        <v>849</v>
      </c>
      <c r="D293" s="3" t="s">
        <v>605</v>
      </c>
      <c r="E293" s="3" t="s">
        <v>606</v>
      </c>
      <c r="F293" t="s">
        <v>355</v>
      </c>
      <c r="G293" s="20" t="s">
        <v>277</v>
      </c>
      <c r="U293">
        <f t="shared" si="4"/>
      </c>
    </row>
    <row r="294" spans="1:21" ht="127.5">
      <c r="A294" s="1" t="s">
        <v>574</v>
      </c>
      <c r="B294" s="2" t="s">
        <v>1214</v>
      </c>
      <c r="C294" s="2" t="s">
        <v>849</v>
      </c>
      <c r="D294" s="3" t="s">
        <v>607</v>
      </c>
      <c r="E294" s="3" t="s">
        <v>608</v>
      </c>
      <c r="F294" t="s">
        <v>355</v>
      </c>
      <c r="G294" s="20">
        <v>6.1</v>
      </c>
      <c r="U294">
        <f t="shared" si="4"/>
      </c>
    </row>
    <row r="295" spans="1:21" ht="114.75">
      <c r="A295" s="1" t="s">
        <v>574</v>
      </c>
      <c r="B295" s="2" t="s">
        <v>1214</v>
      </c>
      <c r="C295" s="2" t="s">
        <v>849</v>
      </c>
      <c r="D295" s="3" t="s">
        <v>609</v>
      </c>
      <c r="E295" s="3" t="s">
        <v>610</v>
      </c>
      <c r="F295" t="s">
        <v>355</v>
      </c>
      <c r="G295" s="20">
        <v>6.1</v>
      </c>
      <c r="U295">
        <f t="shared" si="4"/>
      </c>
    </row>
    <row r="296" spans="1:21" ht="38.25">
      <c r="A296" s="1" t="s">
        <v>574</v>
      </c>
      <c r="B296" s="2" t="s">
        <v>1204</v>
      </c>
      <c r="C296" s="2" t="s">
        <v>1205</v>
      </c>
      <c r="D296" s="3" t="s">
        <v>611</v>
      </c>
      <c r="E296" s="3" t="s">
        <v>612</v>
      </c>
      <c r="F296" t="s">
        <v>355</v>
      </c>
      <c r="G296" s="20">
        <v>6.1</v>
      </c>
      <c r="U296">
        <f t="shared" si="4"/>
      </c>
    </row>
    <row r="297" spans="1:21" ht="38.25">
      <c r="A297" s="1" t="s">
        <v>613</v>
      </c>
      <c r="B297" s="2" t="s">
        <v>1204</v>
      </c>
      <c r="C297" s="2" t="s">
        <v>849</v>
      </c>
      <c r="D297" s="3" t="s">
        <v>614</v>
      </c>
      <c r="E297" s="3"/>
      <c r="F297" t="s">
        <v>355</v>
      </c>
      <c r="G297" s="20">
        <v>6.1</v>
      </c>
      <c r="U297">
        <f t="shared" si="4"/>
      </c>
    </row>
    <row r="298" spans="1:21" ht="114.75">
      <c r="A298" s="1" t="s">
        <v>613</v>
      </c>
      <c r="B298" s="2" t="s">
        <v>1214</v>
      </c>
      <c r="C298" s="2" t="s">
        <v>1205</v>
      </c>
      <c r="D298" s="3" t="s">
        <v>253</v>
      </c>
      <c r="E298" s="3" t="s">
        <v>254</v>
      </c>
      <c r="F298" t="s">
        <v>355</v>
      </c>
      <c r="G298" s="20">
        <v>6.1</v>
      </c>
      <c r="U298">
        <f t="shared" si="4"/>
      </c>
    </row>
    <row r="299" spans="1:21" ht="89.25">
      <c r="A299" s="1" t="s">
        <v>255</v>
      </c>
      <c r="B299" s="2" t="s">
        <v>1204</v>
      </c>
      <c r="C299" s="2" t="s">
        <v>1205</v>
      </c>
      <c r="D299" s="3" t="s">
        <v>256</v>
      </c>
      <c r="E299" s="3" t="s">
        <v>257</v>
      </c>
      <c r="F299" t="s">
        <v>355</v>
      </c>
      <c r="G299" s="20">
        <v>6.1</v>
      </c>
      <c r="U299">
        <f t="shared" si="4"/>
      </c>
    </row>
    <row r="300" spans="1:21" ht="409.5">
      <c r="A300" s="1" t="s">
        <v>613</v>
      </c>
      <c r="B300" s="2" t="s">
        <v>1214</v>
      </c>
      <c r="C300" s="2" t="s">
        <v>849</v>
      </c>
      <c r="D300" s="3" t="s">
        <v>258</v>
      </c>
      <c r="E300" s="3" t="s">
        <v>658</v>
      </c>
      <c r="F300" t="s">
        <v>355</v>
      </c>
      <c r="G300" s="20">
        <v>6.1</v>
      </c>
      <c r="U300">
        <f t="shared" si="4"/>
      </c>
    </row>
    <row r="301" spans="1:21" ht="76.5">
      <c r="A301" s="1" t="s">
        <v>659</v>
      </c>
      <c r="B301" s="2" t="s">
        <v>1204</v>
      </c>
      <c r="C301" s="2" t="s">
        <v>1205</v>
      </c>
      <c r="D301" s="3" t="s">
        <v>660</v>
      </c>
      <c r="E301" s="3" t="s">
        <v>661</v>
      </c>
      <c r="F301" t="s">
        <v>355</v>
      </c>
      <c r="G301" s="20">
        <v>6.1</v>
      </c>
      <c r="U301">
        <f t="shared" si="4"/>
      </c>
    </row>
    <row r="302" spans="1:21" ht="76.5">
      <c r="A302" s="1" t="s">
        <v>662</v>
      </c>
      <c r="B302" s="2" t="s">
        <v>1204</v>
      </c>
      <c r="C302" s="2" t="s">
        <v>1205</v>
      </c>
      <c r="D302" s="3" t="s">
        <v>663</v>
      </c>
      <c r="E302" s="3" t="s">
        <v>664</v>
      </c>
      <c r="F302" t="s">
        <v>355</v>
      </c>
      <c r="G302" s="20">
        <v>6.1</v>
      </c>
      <c r="U302">
        <f t="shared" si="4"/>
      </c>
    </row>
    <row r="303" spans="1:21" ht="38.25">
      <c r="A303" s="1" t="s">
        <v>665</v>
      </c>
      <c r="B303" s="2" t="s">
        <v>1204</v>
      </c>
      <c r="C303" s="2" t="s">
        <v>1205</v>
      </c>
      <c r="D303" s="3" t="s">
        <v>666</v>
      </c>
      <c r="E303" s="3" t="s">
        <v>667</v>
      </c>
      <c r="F303" t="s">
        <v>355</v>
      </c>
      <c r="G303" s="20">
        <v>6.1</v>
      </c>
      <c r="U303">
        <f t="shared" si="4"/>
      </c>
    </row>
    <row r="304" spans="1:21" ht="127.5">
      <c r="A304" s="1" t="s">
        <v>1427</v>
      </c>
      <c r="B304" s="2" t="s">
        <v>1214</v>
      </c>
      <c r="C304" s="2" t="s">
        <v>849</v>
      </c>
      <c r="D304" s="3" t="s">
        <v>668</v>
      </c>
      <c r="E304" s="3" t="s">
        <v>279</v>
      </c>
      <c r="F304" t="s">
        <v>355</v>
      </c>
      <c r="G304" s="20">
        <v>6.1</v>
      </c>
      <c r="U304">
        <f t="shared" si="4"/>
      </c>
    </row>
    <row r="305" spans="1:21" ht="38.25">
      <c r="A305" s="1" t="s">
        <v>1016</v>
      </c>
      <c r="B305" s="2" t="s">
        <v>1214</v>
      </c>
      <c r="C305" s="2" t="s">
        <v>849</v>
      </c>
      <c r="D305" s="3" t="s">
        <v>280</v>
      </c>
      <c r="E305" s="3" t="s">
        <v>281</v>
      </c>
      <c r="F305" t="s">
        <v>355</v>
      </c>
      <c r="G305" s="20">
        <v>6.1</v>
      </c>
      <c r="U305">
        <f t="shared" si="4"/>
      </c>
    </row>
    <row r="306" spans="1:21" ht="51">
      <c r="A306" s="1" t="s">
        <v>282</v>
      </c>
      <c r="B306" s="2" t="s">
        <v>1204</v>
      </c>
      <c r="C306" s="2" t="s">
        <v>1205</v>
      </c>
      <c r="D306" s="3" t="s">
        <v>283</v>
      </c>
      <c r="E306" s="3" t="s">
        <v>284</v>
      </c>
      <c r="F306" t="s">
        <v>355</v>
      </c>
      <c r="G306" s="20">
        <v>6.1</v>
      </c>
      <c r="U306">
        <f t="shared" si="4"/>
      </c>
    </row>
    <row r="307" spans="1:21" ht="140.25">
      <c r="A307" s="1" t="s">
        <v>285</v>
      </c>
      <c r="B307" s="2" t="s">
        <v>1214</v>
      </c>
      <c r="C307" s="2" t="s">
        <v>849</v>
      </c>
      <c r="D307" s="3" t="s">
        <v>286</v>
      </c>
      <c r="E307" s="3" t="s">
        <v>287</v>
      </c>
      <c r="F307" t="s">
        <v>355</v>
      </c>
      <c r="G307" s="20">
        <v>6.1</v>
      </c>
      <c r="U307">
        <f t="shared" si="4"/>
      </c>
    </row>
    <row r="308" spans="1:21" ht="255">
      <c r="A308" s="1" t="s">
        <v>1623</v>
      </c>
      <c r="B308" s="2" t="s">
        <v>1204</v>
      </c>
      <c r="C308" s="2" t="s">
        <v>1205</v>
      </c>
      <c r="D308" s="3" t="s">
        <v>288</v>
      </c>
      <c r="E308" s="3" t="s">
        <v>289</v>
      </c>
      <c r="F308" t="s">
        <v>355</v>
      </c>
      <c r="G308" s="20">
        <v>6.1</v>
      </c>
      <c r="U308">
        <f t="shared" si="4"/>
      </c>
    </row>
    <row r="309" spans="1:21" ht="63.75">
      <c r="A309" s="1" t="s">
        <v>1623</v>
      </c>
      <c r="B309" s="2" t="s">
        <v>1204</v>
      </c>
      <c r="C309" s="2" t="s">
        <v>1205</v>
      </c>
      <c r="D309" s="3" t="s">
        <v>290</v>
      </c>
      <c r="E309" s="3" t="s">
        <v>291</v>
      </c>
      <c r="F309" t="s">
        <v>355</v>
      </c>
      <c r="G309" s="20">
        <v>6.1</v>
      </c>
      <c r="U309">
        <f t="shared" si="4"/>
      </c>
    </row>
    <row r="310" spans="1:21" ht="89.25">
      <c r="A310" s="1" t="s">
        <v>1623</v>
      </c>
      <c r="B310" s="2" t="s">
        <v>1214</v>
      </c>
      <c r="C310" s="2" t="s">
        <v>1205</v>
      </c>
      <c r="D310" s="3" t="s">
        <v>292</v>
      </c>
      <c r="E310" s="3" t="s">
        <v>293</v>
      </c>
      <c r="F310" t="s">
        <v>355</v>
      </c>
      <c r="G310" s="20">
        <v>6.1</v>
      </c>
      <c r="U310">
        <f t="shared" si="4"/>
      </c>
    </row>
    <row r="311" spans="1:21" ht="191.25">
      <c r="A311" s="1" t="s">
        <v>1623</v>
      </c>
      <c r="B311" s="2" t="s">
        <v>1214</v>
      </c>
      <c r="C311" s="2" t="s">
        <v>849</v>
      </c>
      <c r="D311" s="3" t="s">
        <v>294</v>
      </c>
      <c r="E311" s="3" t="s">
        <v>295</v>
      </c>
      <c r="F311" t="s">
        <v>355</v>
      </c>
      <c r="G311" s="20">
        <v>6.1</v>
      </c>
      <c r="U311">
        <f t="shared" si="4"/>
      </c>
    </row>
    <row r="312" spans="1:21" ht="153">
      <c r="A312" s="1" t="s">
        <v>1626</v>
      </c>
      <c r="B312" s="2" t="s">
        <v>1214</v>
      </c>
      <c r="C312" s="2" t="s">
        <v>1205</v>
      </c>
      <c r="D312" s="3" t="s">
        <v>296</v>
      </c>
      <c r="E312" s="3" t="s">
        <v>731</v>
      </c>
      <c r="F312" t="s">
        <v>355</v>
      </c>
      <c r="G312" s="20" t="s">
        <v>260</v>
      </c>
      <c r="U312">
        <f t="shared" si="4"/>
      </c>
    </row>
    <row r="313" spans="1:21" ht="382.5">
      <c r="A313" s="1" t="s">
        <v>1626</v>
      </c>
      <c r="B313" s="2" t="s">
        <v>1214</v>
      </c>
      <c r="C313" s="2" t="s">
        <v>1205</v>
      </c>
      <c r="D313" s="3" t="s">
        <v>732</v>
      </c>
      <c r="E313" s="3" t="s">
        <v>733</v>
      </c>
      <c r="F313" t="s">
        <v>355</v>
      </c>
      <c r="G313" s="20">
        <v>6.1</v>
      </c>
      <c r="U313">
        <f t="shared" si="4"/>
      </c>
    </row>
    <row r="314" spans="1:21" ht="102">
      <c r="A314" s="1" t="s">
        <v>1626</v>
      </c>
      <c r="B314" s="2" t="s">
        <v>1214</v>
      </c>
      <c r="C314" s="2" t="s">
        <v>1205</v>
      </c>
      <c r="D314" s="3" t="s">
        <v>734</v>
      </c>
      <c r="E314" s="3" t="s">
        <v>735</v>
      </c>
      <c r="F314" t="s">
        <v>355</v>
      </c>
      <c r="G314" s="20" t="s">
        <v>1289</v>
      </c>
      <c r="U314">
        <f t="shared" si="4"/>
      </c>
    </row>
    <row r="315" spans="1:21" ht="63.75">
      <c r="A315" s="1" t="s">
        <v>1626</v>
      </c>
      <c r="B315" s="2" t="s">
        <v>1214</v>
      </c>
      <c r="C315" s="2" t="s">
        <v>1205</v>
      </c>
      <c r="D315" s="3" t="s">
        <v>736</v>
      </c>
      <c r="E315" s="3" t="s">
        <v>737</v>
      </c>
      <c r="F315" t="s">
        <v>355</v>
      </c>
      <c r="G315" s="20">
        <v>6.1</v>
      </c>
      <c r="U315">
        <f t="shared" si="4"/>
      </c>
    </row>
    <row r="316" spans="1:21" ht="191.25">
      <c r="A316" s="1" t="s">
        <v>1626</v>
      </c>
      <c r="B316" s="2" t="s">
        <v>1214</v>
      </c>
      <c r="C316" s="2" t="s">
        <v>849</v>
      </c>
      <c r="D316" s="3" t="s">
        <v>738</v>
      </c>
      <c r="E316" s="3" t="s">
        <v>739</v>
      </c>
      <c r="F316" t="s">
        <v>355</v>
      </c>
      <c r="G316" s="20">
        <v>6.1</v>
      </c>
      <c r="U316">
        <f t="shared" si="4"/>
      </c>
    </row>
    <row r="317" spans="1:21" ht="409.5">
      <c r="A317" s="1" t="s">
        <v>1626</v>
      </c>
      <c r="B317" s="2" t="s">
        <v>1214</v>
      </c>
      <c r="C317" s="2" t="s">
        <v>849</v>
      </c>
      <c r="D317" s="3" t="s">
        <v>740</v>
      </c>
      <c r="E317" s="3" t="s">
        <v>741</v>
      </c>
      <c r="F317" t="s">
        <v>355</v>
      </c>
      <c r="G317" s="20" t="s">
        <v>54</v>
      </c>
      <c r="U317">
        <f t="shared" si="4"/>
      </c>
    </row>
    <row r="318" spans="1:21" ht="306">
      <c r="A318" s="1" t="s">
        <v>1626</v>
      </c>
      <c r="B318" s="2" t="s">
        <v>1214</v>
      </c>
      <c r="C318" s="2" t="s">
        <v>849</v>
      </c>
      <c r="D318" s="3" t="s">
        <v>742</v>
      </c>
      <c r="E318" s="3" t="s">
        <v>743</v>
      </c>
      <c r="F318" t="s">
        <v>355</v>
      </c>
      <c r="G318" s="20">
        <v>6.1</v>
      </c>
      <c r="U318">
        <f t="shared" si="4"/>
      </c>
    </row>
    <row r="319" spans="1:21" ht="89.25">
      <c r="A319" s="1" t="s">
        <v>1628</v>
      </c>
      <c r="B319" s="2" t="s">
        <v>1214</v>
      </c>
      <c r="C319" s="2" t="s">
        <v>1205</v>
      </c>
      <c r="D319" s="3" t="s">
        <v>744</v>
      </c>
      <c r="E319" s="3" t="s">
        <v>745</v>
      </c>
      <c r="F319" t="s">
        <v>355</v>
      </c>
      <c r="G319" s="20">
        <v>6.1</v>
      </c>
      <c r="U319">
        <f t="shared" si="4"/>
      </c>
    </row>
    <row r="320" spans="1:21" ht="306">
      <c r="A320" s="1" t="s">
        <v>746</v>
      </c>
      <c r="B320" s="2" t="s">
        <v>1214</v>
      </c>
      <c r="C320" s="2" t="s">
        <v>849</v>
      </c>
      <c r="D320" s="3" t="s">
        <v>593</v>
      </c>
      <c r="E320" s="3" t="s">
        <v>594</v>
      </c>
      <c r="F320" t="s">
        <v>355</v>
      </c>
      <c r="G320" s="20" t="s">
        <v>272</v>
      </c>
      <c r="H320" s="20" t="s">
        <v>261</v>
      </c>
      <c r="U320">
        <f t="shared" si="4"/>
      </c>
    </row>
    <row r="321" spans="1:21" ht="409.5">
      <c r="A321" s="1" t="s">
        <v>595</v>
      </c>
      <c r="B321" s="2" t="s">
        <v>1214</v>
      </c>
      <c r="C321" s="2" t="s">
        <v>849</v>
      </c>
      <c r="D321" s="3" t="s">
        <v>596</v>
      </c>
      <c r="E321" s="3" t="s">
        <v>0</v>
      </c>
      <c r="F321" t="s">
        <v>355</v>
      </c>
      <c r="G321" s="20">
        <v>6.1</v>
      </c>
      <c r="H321" s="20" t="s">
        <v>28</v>
      </c>
      <c r="U321">
        <f t="shared" si="4"/>
      </c>
    </row>
    <row r="322" spans="1:21" ht="409.5">
      <c r="A322" s="1" t="s">
        <v>595</v>
      </c>
      <c r="B322" s="2" t="s">
        <v>1214</v>
      </c>
      <c r="C322" s="2" t="s">
        <v>849</v>
      </c>
      <c r="D322" s="3" t="s">
        <v>1</v>
      </c>
      <c r="E322" s="3" t="s">
        <v>2</v>
      </c>
      <c r="F322" t="s">
        <v>355</v>
      </c>
      <c r="G322" s="20" t="s">
        <v>262</v>
      </c>
      <c r="U322">
        <f t="shared" si="4"/>
      </c>
    </row>
    <row r="323" spans="1:21" ht="89.25">
      <c r="A323" s="1" t="s">
        <v>595</v>
      </c>
      <c r="B323" s="2" t="s">
        <v>1204</v>
      </c>
      <c r="C323" s="2" t="s">
        <v>1205</v>
      </c>
      <c r="D323" s="3" t="s">
        <v>3</v>
      </c>
      <c r="E323" s="3" t="s">
        <v>4</v>
      </c>
      <c r="F323" t="s">
        <v>355</v>
      </c>
      <c r="G323" s="20">
        <v>6.1</v>
      </c>
      <c r="U323">
        <f aca="true" t="shared" si="5" ref="U323:U386">IF(G323="",A323,"")</f>
      </c>
    </row>
    <row r="324" spans="1:21" ht="102">
      <c r="A324" s="1" t="s">
        <v>595</v>
      </c>
      <c r="B324" s="2" t="s">
        <v>1214</v>
      </c>
      <c r="C324" s="2" t="s">
        <v>849</v>
      </c>
      <c r="D324" s="3" t="s">
        <v>5</v>
      </c>
      <c r="E324" s="3" t="s">
        <v>6</v>
      </c>
      <c r="F324" t="s">
        <v>355</v>
      </c>
      <c r="G324" s="20">
        <v>6.1</v>
      </c>
      <c r="U324">
        <f t="shared" si="5"/>
      </c>
    </row>
    <row r="325" spans="1:21" ht="140.25">
      <c r="A325" s="1" t="s">
        <v>388</v>
      </c>
      <c r="B325" s="2" t="s">
        <v>1214</v>
      </c>
      <c r="C325" s="2" t="s">
        <v>849</v>
      </c>
      <c r="D325" s="3" t="s">
        <v>7</v>
      </c>
      <c r="E325" s="3" t="s">
        <v>8</v>
      </c>
      <c r="F325" t="s">
        <v>355</v>
      </c>
      <c r="G325" s="20" t="s">
        <v>263</v>
      </c>
      <c r="U325">
        <f t="shared" si="5"/>
      </c>
    </row>
    <row r="326" spans="1:21" ht="204">
      <c r="A326" s="1" t="s">
        <v>388</v>
      </c>
      <c r="B326" s="2" t="s">
        <v>1214</v>
      </c>
      <c r="C326" s="2" t="s">
        <v>849</v>
      </c>
      <c r="D326" s="3" t="s">
        <v>696</v>
      </c>
      <c r="E326" s="3" t="s">
        <v>697</v>
      </c>
      <c r="F326" t="s">
        <v>355</v>
      </c>
      <c r="G326" s="20" t="s">
        <v>264</v>
      </c>
      <c r="H326" s="20" t="s">
        <v>270</v>
      </c>
      <c r="U326">
        <f t="shared" si="5"/>
      </c>
    </row>
    <row r="327" spans="1:21" ht="409.5">
      <c r="A327" s="1" t="s">
        <v>395</v>
      </c>
      <c r="B327" s="2" t="s">
        <v>1214</v>
      </c>
      <c r="C327" s="2" t="s">
        <v>849</v>
      </c>
      <c r="D327" s="3" t="s">
        <v>698</v>
      </c>
      <c r="E327" s="3" t="s">
        <v>699</v>
      </c>
      <c r="F327" t="s">
        <v>355</v>
      </c>
      <c r="G327" s="20" t="s">
        <v>272</v>
      </c>
      <c r="H327" s="20" t="s">
        <v>271</v>
      </c>
      <c r="U327">
        <f t="shared" si="5"/>
      </c>
    </row>
    <row r="328" spans="1:21" ht="76.5">
      <c r="A328" s="1" t="s">
        <v>700</v>
      </c>
      <c r="B328" s="2" t="s">
        <v>1214</v>
      </c>
      <c r="C328" s="2" t="s">
        <v>1205</v>
      </c>
      <c r="D328" s="3" t="s">
        <v>701</v>
      </c>
      <c r="E328" s="3" t="s">
        <v>567</v>
      </c>
      <c r="F328" t="s">
        <v>355</v>
      </c>
      <c r="G328" s="20">
        <v>6.1</v>
      </c>
      <c r="U328">
        <f t="shared" si="5"/>
      </c>
    </row>
    <row r="329" spans="1:21" ht="102">
      <c r="A329" s="1" t="s">
        <v>700</v>
      </c>
      <c r="B329" s="2" t="s">
        <v>1214</v>
      </c>
      <c r="C329" s="2" t="s">
        <v>849</v>
      </c>
      <c r="D329" s="3" t="s">
        <v>702</v>
      </c>
      <c r="E329" s="3" t="s">
        <v>735</v>
      </c>
      <c r="F329" t="s">
        <v>355</v>
      </c>
      <c r="G329" s="20" t="s">
        <v>1289</v>
      </c>
      <c r="U329">
        <f t="shared" si="5"/>
      </c>
    </row>
    <row r="330" spans="1:21" ht="38.25">
      <c r="A330" s="1" t="s">
        <v>700</v>
      </c>
      <c r="B330" s="2" t="s">
        <v>1204</v>
      </c>
      <c r="C330" s="2" t="s">
        <v>1205</v>
      </c>
      <c r="D330" s="3" t="s">
        <v>703</v>
      </c>
      <c r="E330" s="3" t="s">
        <v>704</v>
      </c>
      <c r="F330" t="s">
        <v>355</v>
      </c>
      <c r="G330" s="20">
        <v>6.1</v>
      </c>
      <c r="U330">
        <f t="shared" si="5"/>
      </c>
    </row>
    <row r="331" spans="1:21" ht="165.75">
      <c r="A331" s="1" t="s">
        <v>700</v>
      </c>
      <c r="B331" s="2" t="s">
        <v>1214</v>
      </c>
      <c r="C331" s="2" t="s">
        <v>1205</v>
      </c>
      <c r="D331" s="3" t="s">
        <v>705</v>
      </c>
      <c r="E331" s="3" t="s">
        <v>706</v>
      </c>
      <c r="F331" t="s">
        <v>355</v>
      </c>
      <c r="G331" s="20" t="s">
        <v>1585</v>
      </c>
      <c r="U331">
        <f t="shared" si="5"/>
      </c>
    </row>
    <row r="332" spans="1:21" ht="76.5">
      <c r="A332" s="1" t="s">
        <v>700</v>
      </c>
      <c r="B332" s="2" t="s">
        <v>1214</v>
      </c>
      <c r="C332" s="2" t="s">
        <v>1205</v>
      </c>
      <c r="D332" s="3" t="s">
        <v>707</v>
      </c>
      <c r="E332" s="3" t="s">
        <v>708</v>
      </c>
      <c r="F332" t="s">
        <v>355</v>
      </c>
      <c r="G332" s="20">
        <v>6.1</v>
      </c>
      <c r="U332">
        <f t="shared" si="5"/>
      </c>
    </row>
    <row r="333" spans="1:21" ht="267.75">
      <c r="A333" s="1" t="s">
        <v>1630</v>
      </c>
      <c r="B333" s="2" t="s">
        <v>1214</v>
      </c>
      <c r="C333" s="2" t="s">
        <v>849</v>
      </c>
      <c r="D333" s="3" t="s">
        <v>709</v>
      </c>
      <c r="E333" s="3" t="s">
        <v>710</v>
      </c>
      <c r="F333" t="s">
        <v>355</v>
      </c>
      <c r="G333" s="20">
        <v>6.1</v>
      </c>
      <c r="U333">
        <f t="shared" si="5"/>
      </c>
    </row>
    <row r="334" spans="1:21" ht="165.75">
      <c r="A334" s="1" t="s">
        <v>1630</v>
      </c>
      <c r="B334" s="2" t="s">
        <v>1214</v>
      </c>
      <c r="C334" s="2" t="s">
        <v>849</v>
      </c>
      <c r="D334" s="3" t="s">
        <v>711</v>
      </c>
      <c r="E334" s="3" t="s">
        <v>712</v>
      </c>
      <c r="F334" t="s">
        <v>355</v>
      </c>
      <c r="G334" s="20">
        <v>6.1</v>
      </c>
      <c r="U334">
        <f t="shared" si="5"/>
      </c>
    </row>
    <row r="335" spans="1:21" ht="140.25">
      <c r="A335" s="15" t="s">
        <v>1630</v>
      </c>
      <c r="B335" s="16" t="s">
        <v>1214</v>
      </c>
      <c r="C335" s="16" t="s">
        <v>849</v>
      </c>
      <c r="D335" s="17" t="s">
        <v>713</v>
      </c>
      <c r="E335" s="17" t="s">
        <v>714</v>
      </c>
      <c r="F335" t="s">
        <v>355</v>
      </c>
      <c r="G335" s="20" t="s">
        <v>278</v>
      </c>
      <c r="U335">
        <f t="shared" si="5"/>
      </c>
    </row>
    <row r="336" spans="1:21" ht="38.25">
      <c r="A336" s="15" t="s">
        <v>1630</v>
      </c>
      <c r="B336" s="16" t="s">
        <v>1214</v>
      </c>
      <c r="C336" s="16" t="s">
        <v>1205</v>
      </c>
      <c r="D336" s="17" t="s">
        <v>715</v>
      </c>
      <c r="E336" s="17" t="s">
        <v>716</v>
      </c>
      <c r="F336" t="s">
        <v>355</v>
      </c>
      <c r="G336" s="20">
        <v>6.1</v>
      </c>
      <c r="U336">
        <f t="shared" si="5"/>
      </c>
    </row>
    <row r="337" spans="1:21" ht="140.25">
      <c r="A337" s="15" t="s">
        <v>1632</v>
      </c>
      <c r="B337" s="16" t="s">
        <v>1214</v>
      </c>
      <c r="C337" s="16" t="s">
        <v>849</v>
      </c>
      <c r="D337" s="17" t="s">
        <v>717</v>
      </c>
      <c r="E337" s="17" t="s">
        <v>718</v>
      </c>
      <c r="F337" t="s">
        <v>355</v>
      </c>
      <c r="G337" s="20" t="s">
        <v>1585</v>
      </c>
      <c r="U337">
        <f t="shared" si="5"/>
      </c>
    </row>
    <row r="338" spans="1:21" ht="127.5">
      <c r="A338" s="15" t="s">
        <v>1632</v>
      </c>
      <c r="B338" s="16" t="s">
        <v>1214</v>
      </c>
      <c r="C338" s="16" t="s">
        <v>849</v>
      </c>
      <c r="D338" s="17" t="s">
        <v>719</v>
      </c>
      <c r="E338" s="17" t="s">
        <v>720</v>
      </c>
      <c r="F338" t="s">
        <v>355</v>
      </c>
      <c r="G338" s="20">
        <v>6.1</v>
      </c>
      <c r="U338">
        <f t="shared" si="5"/>
      </c>
    </row>
    <row r="339" spans="1:21" ht="140.25">
      <c r="A339" s="15" t="s">
        <v>1632</v>
      </c>
      <c r="B339" s="16" t="s">
        <v>1214</v>
      </c>
      <c r="C339" s="16" t="s">
        <v>849</v>
      </c>
      <c r="D339" s="17" t="s">
        <v>721</v>
      </c>
      <c r="E339" s="17" t="s">
        <v>722</v>
      </c>
      <c r="F339" t="s">
        <v>355</v>
      </c>
      <c r="G339" s="20" t="s">
        <v>43</v>
      </c>
      <c r="U339">
        <f t="shared" si="5"/>
      </c>
    </row>
    <row r="340" spans="1:21" ht="293.25">
      <c r="A340" s="15" t="s">
        <v>1632</v>
      </c>
      <c r="B340" s="16" t="s">
        <v>1204</v>
      </c>
      <c r="C340" s="16" t="s">
        <v>1205</v>
      </c>
      <c r="D340" s="17" t="s">
        <v>723</v>
      </c>
      <c r="E340" s="17" t="s">
        <v>724</v>
      </c>
      <c r="F340" t="s">
        <v>355</v>
      </c>
      <c r="G340" s="20">
        <v>6.1</v>
      </c>
      <c r="U340">
        <f t="shared" si="5"/>
      </c>
    </row>
    <row r="341" spans="1:21" ht="89.25">
      <c r="A341" s="15" t="s">
        <v>1632</v>
      </c>
      <c r="B341" s="16" t="s">
        <v>1214</v>
      </c>
      <c r="C341" s="16" t="s">
        <v>849</v>
      </c>
      <c r="D341" s="17" t="s">
        <v>725</v>
      </c>
      <c r="E341" s="17" t="s">
        <v>726</v>
      </c>
      <c r="F341" t="s">
        <v>355</v>
      </c>
      <c r="G341" s="20" t="s">
        <v>1522</v>
      </c>
      <c r="U341">
        <f t="shared" si="5"/>
      </c>
    </row>
    <row r="342" spans="1:21" ht="140.25">
      <c r="A342" s="15" t="s">
        <v>1632</v>
      </c>
      <c r="B342" s="16" t="s">
        <v>1214</v>
      </c>
      <c r="C342" s="16" t="s">
        <v>849</v>
      </c>
      <c r="D342" s="17" t="s">
        <v>727</v>
      </c>
      <c r="E342" s="17" t="s">
        <v>728</v>
      </c>
      <c r="F342" t="s">
        <v>355</v>
      </c>
      <c r="G342" s="20" t="s">
        <v>55</v>
      </c>
      <c r="U342">
        <f t="shared" si="5"/>
      </c>
    </row>
    <row r="343" spans="1:21" ht="293.25">
      <c r="A343" s="15" t="s">
        <v>1632</v>
      </c>
      <c r="B343" s="16" t="s">
        <v>1214</v>
      </c>
      <c r="C343" s="16" t="s">
        <v>849</v>
      </c>
      <c r="D343" s="17" t="s">
        <v>729</v>
      </c>
      <c r="E343" s="17" t="s">
        <v>730</v>
      </c>
      <c r="F343" t="s">
        <v>355</v>
      </c>
      <c r="G343" s="20">
        <v>6.1</v>
      </c>
      <c r="U343">
        <f t="shared" si="5"/>
      </c>
    </row>
    <row r="344" spans="1:21" ht="229.5">
      <c r="A344" s="15" t="s">
        <v>1632</v>
      </c>
      <c r="B344" s="16" t="s">
        <v>1214</v>
      </c>
      <c r="C344" s="16" t="s">
        <v>1205</v>
      </c>
      <c r="D344" s="17" t="s">
        <v>92</v>
      </c>
      <c r="E344" s="17" t="s">
        <v>93</v>
      </c>
      <c r="F344" t="s">
        <v>355</v>
      </c>
      <c r="G344" s="20" t="s">
        <v>1586</v>
      </c>
      <c r="U344">
        <f t="shared" si="5"/>
      </c>
    </row>
    <row r="345" spans="1:21" ht="114.75">
      <c r="A345" s="15" t="s">
        <v>1632</v>
      </c>
      <c r="B345" s="16" t="s">
        <v>1214</v>
      </c>
      <c r="C345" s="16" t="s">
        <v>849</v>
      </c>
      <c r="D345" s="17" t="s">
        <v>94</v>
      </c>
      <c r="E345" s="17" t="s">
        <v>95</v>
      </c>
      <c r="F345" t="s">
        <v>355</v>
      </c>
      <c r="G345" s="20">
        <v>6.1</v>
      </c>
      <c r="U345">
        <f t="shared" si="5"/>
      </c>
    </row>
    <row r="346" spans="1:21" ht="89.25">
      <c r="A346" s="15" t="s">
        <v>1632</v>
      </c>
      <c r="B346" s="16" t="s">
        <v>1214</v>
      </c>
      <c r="C346" s="16" t="s">
        <v>849</v>
      </c>
      <c r="D346" s="17" t="s">
        <v>96</v>
      </c>
      <c r="E346" s="17" t="s">
        <v>97</v>
      </c>
      <c r="F346" t="s">
        <v>355</v>
      </c>
      <c r="G346" s="20">
        <v>6.1</v>
      </c>
      <c r="U346">
        <f t="shared" si="5"/>
      </c>
    </row>
    <row r="347" spans="1:21" ht="25.5">
      <c r="A347" s="15" t="s">
        <v>1632</v>
      </c>
      <c r="B347" s="16" t="s">
        <v>1214</v>
      </c>
      <c r="C347" s="16" t="s">
        <v>849</v>
      </c>
      <c r="D347" s="17" t="s">
        <v>98</v>
      </c>
      <c r="E347" s="17" t="s">
        <v>99</v>
      </c>
      <c r="F347" t="s">
        <v>355</v>
      </c>
      <c r="G347" s="20">
        <v>6.1</v>
      </c>
      <c r="U347">
        <f t="shared" si="5"/>
      </c>
    </row>
    <row r="348" spans="1:21" ht="25.5">
      <c r="A348" s="15" t="s">
        <v>1635</v>
      </c>
      <c r="B348" s="16" t="s">
        <v>1214</v>
      </c>
      <c r="C348" s="16" t="s">
        <v>849</v>
      </c>
      <c r="D348" s="17" t="s">
        <v>100</v>
      </c>
      <c r="E348" s="17" t="s">
        <v>101</v>
      </c>
      <c r="F348" t="s">
        <v>355</v>
      </c>
      <c r="G348" s="20">
        <v>6.1</v>
      </c>
      <c r="U348">
        <f t="shared" si="5"/>
      </c>
    </row>
    <row r="349" spans="1:21" ht="408">
      <c r="A349" s="15" t="s">
        <v>1635</v>
      </c>
      <c r="B349" s="16" t="s">
        <v>1214</v>
      </c>
      <c r="C349" s="16" t="s">
        <v>849</v>
      </c>
      <c r="D349" s="17" t="s">
        <v>102</v>
      </c>
      <c r="E349" s="17" t="s">
        <v>103</v>
      </c>
      <c r="F349" t="s">
        <v>355</v>
      </c>
      <c r="G349" s="20" t="s">
        <v>44</v>
      </c>
      <c r="U349">
        <f t="shared" si="5"/>
      </c>
    </row>
    <row r="350" spans="1:21" ht="318.75">
      <c r="A350" s="15" t="s">
        <v>104</v>
      </c>
      <c r="B350" s="16" t="s">
        <v>1214</v>
      </c>
      <c r="C350" s="16" t="s">
        <v>849</v>
      </c>
      <c r="D350" s="17" t="s">
        <v>105</v>
      </c>
      <c r="E350" s="17" t="s">
        <v>106</v>
      </c>
      <c r="F350" t="s">
        <v>355</v>
      </c>
      <c r="G350" s="20" t="s">
        <v>45</v>
      </c>
      <c r="U350">
        <f t="shared" si="5"/>
      </c>
    </row>
    <row r="351" spans="1:21" ht="114.75">
      <c r="A351" s="15" t="s">
        <v>1639</v>
      </c>
      <c r="B351" s="16" t="s">
        <v>1214</v>
      </c>
      <c r="C351" s="16" t="s">
        <v>1205</v>
      </c>
      <c r="D351" s="17" t="s">
        <v>107</v>
      </c>
      <c r="E351" s="20"/>
      <c r="F351" t="s">
        <v>355</v>
      </c>
      <c r="G351" s="20">
        <v>6.1</v>
      </c>
      <c r="U351">
        <f t="shared" si="5"/>
      </c>
    </row>
    <row r="352" spans="1:21" ht="178.5">
      <c r="A352" s="15" t="s">
        <v>1639</v>
      </c>
      <c r="B352" s="16" t="s">
        <v>1214</v>
      </c>
      <c r="C352" s="16" t="s">
        <v>849</v>
      </c>
      <c r="D352" s="17" t="s">
        <v>108</v>
      </c>
      <c r="E352" s="18" t="s">
        <v>109</v>
      </c>
      <c r="F352" t="s">
        <v>355</v>
      </c>
      <c r="G352" s="20">
        <v>6.1</v>
      </c>
      <c r="U352">
        <f t="shared" si="5"/>
      </c>
    </row>
    <row r="353" spans="1:21" ht="63.75">
      <c r="A353" s="15" t="s">
        <v>1639</v>
      </c>
      <c r="B353" s="16" t="s">
        <v>1204</v>
      </c>
      <c r="C353" s="16" t="s">
        <v>1205</v>
      </c>
      <c r="D353" s="17" t="s">
        <v>110</v>
      </c>
      <c r="E353" s="18" t="s">
        <v>111</v>
      </c>
      <c r="F353" t="s">
        <v>355</v>
      </c>
      <c r="G353" s="20">
        <v>6.1</v>
      </c>
      <c r="U353">
        <f t="shared" si="5"/>
      </c>
    </row>
    <row r="354" spans="1:21" ht="102">
      <c r="A354" s="15" t="s">
        <v>1639</v>
      </c>
      <c r="B354" s="16" t="s">
        <v>1214</v>
      </c>
      <c r="C354" s="16" t="s">
        <v>1205</v>
      </c>
      <c r="D354" s="17" t="s">
        <v>112</v>
      </c>
      <c r="E354" s="20"/>
      <c r="F354" t="s">
        <v>355</v>
      </c>
      <c r="G354" s="20" t="s">
        <v>39</v>
      </c>
      <c r="U354">
        <f t="shared" si="5"/>
      </c>
    </row>
    <row r="355" spans="1:21" ht="89.25">
      <c r="A355" s="15" t="s">
        <v>1639</v>
      </c>
      <c r="B355" s="16" t="s">
        <v>1204</v>
      </c>
      <c r="C355" s="16" t="s">
        <v>1205</v>
      </c>
      <c r="D355" s="17" t="s">
        <v>113</v>
      </c>
      <c r="E355" s="18"/>
      <c r="F355" t="s">
        <v>355</v>
      </c>
      <c r="G355" s="20" t="s">
        <v>46</v>
      </c>
      <c r="U355">
        <f t="shared" si="5"/>
      </c>
    </row>
    <row r="356" spans="1:21" ht="114.75">
      <c r="A356" s="15" t="s">
        <v>1639</v>
      </c>
      <c r="B356" s="16" t="s">
        <v>1214</v>
      </c>
      <c r="C356" s="16" t="s">
        <v>849</v>
      </c>
      <c r="D356" s="17" t="s">
        <v>114</v>
      </c>
      <c r="E356" s="20"/>
      <c r="F356" t="s">
        <v>355</v>
      </c>
      <c r="G356" s="20" t="s">
        <v>47</v>
      </c>
      <c r="U356">
        <f t="shared" si="5"/>
      </c>
    </row>
    <row r="357" spans="1:21" ht="38.25">
      <c r="A357" s="15" t="s">
        <v>1639</v>
      </c>
      <c r="B357" s="16" t="s">
        <v>1204</v>
      </c>
      <c r="C357" s="16" t="s">
        <v>1205</v>
      </c>
      <c r="D357" s="17" t="s">
        <v>115</v>
      </c>
      <c r="E357" s="20"/>
      <c r="F357" t="s">
        <v>355</v>
      </c>
      <c r="G357" s="20">
        <v>6.1</v>
      </c>
      <c r="U357">
        <f t="shared" si="5"/>
      </c>
    </row>
    <row r="358" spans="1:21" ht="127.5">
      <c r="A358" s="15" t="s">
        <v>1050</v>
      </c>
      <c r="B358" s="16" t="s">
        <v>1214</v>
      </c>
      <c r="C358" s="16" t="s">
        <v>1205</v>
      </c>
      <c r="D358" s="17" t="s">
        <v>396</v>
      </c>
      <c r="E358" s="20" t="s">
        <v>397</v>
      </c>
      <c r="F358" t="s">
        <v>355</v>
      </c>
      <c r="G358" s="20">
        <v>6.1</v>
      </c>
      <c r="U358">
        <f t="shared" si="5"/>
      </c>
    </row>
    <row r="359" spans="1:21" ht="409.5">
      <c r="A359" s="15" t="s">
        <v>1050</v>
      </c>
      <c r="B359" s="16" t="s">
        <v>1214</v>
      </c>
      <c r="C359" s="16" t="s">
        <v>849</v>
      </c>
      <c r="D359" s="20" t="s">
        <v>398</v>
      </c>
      <c r="E359" s="20" t="s">
        <v>11</v>
      </c>
      <c r="F359" t="s">
        <v>355</v>
      </c>
      <c r="G359" s="20" t="s">
        <v>56</v>
      </c>
      <c r="U359">
        <f t="shared" si="5"/>
      </c>
    </row>
    <row r="360" spans="1:21" ht="255">
      <c r="A360" s="15" t="s">
        <v>1050</v>
      </c>
      <c r="B360" s="16" t="s">
        <v>1214</v>
      </c>
      <c r="C360" s="16" t="s">
        <v>849</v>
      </c>
      <c r="D360" s="20" t="s">
        <v>12</v>
      </c>
      <c r="E360" s="20" t="s">
        <v>13</v>
      </c>
      <c r="F360" t="s">
        <v>355</v>
      </c>
      <c r="G360" s="20" t="s">
        <v>48</v>
      </c>
      <c r="U360">
        <f t="shared" si="5"/>
      </c>
    </row>
    <row r="361" spans="1:21" ht="344.25">
      <c r="A361" s="15" t="s">
        <v>1050</v>
      </c>
      <c r="B361" s="16" t="s">
        <v>1214</v>
      </c>
      <c r="C361" s="16" t="s">
        <v>849</v>
      </c>
      <c r="D361" s="20" t="s">
        <v>14</v>
      </c>
      <c r="E361" s="20" t="s">
        <v>15</v>
      </c>
      <c r="F361" t="s">
        <v>355</v>
      </c>
      <c r="G361" s="20" t="s">
        <v>49</v>
      </c>
      <c r="U361">
        <f t="shared" si="5"/>
      </c>
    </row>
    <row r="362" spans="1:21" ht="153">
      <c r="A362" s="15" t="s">
        <v>458</v>
      </c>
      <c r="B362" s="16" t="s">
        <v>1214</v>
      </c>
      <c r="C362" s="16" t="s">
        <v>849</v>
      </c>
      <c r="D362" s="20" t="s">
        <v>16</v>
      </c>
      <c r="E362" s="20" t="s">
        <v>17</v>
      </c>
      <c r="F362" t="s">
        <v>355</v>
      </c>
      <c r="G362" s="20" t="s">
        <v>50</v>
      </c>
      <c r="U362">
        <f t="shared" si="5"/>
      </c>
    </row>
    <row r="363" spans="1:21" ht="140.25">
      <c r="A363" s="15" t="s">
        <v>458</v>
      </c>
      <c r="B363" s="16" t="s">
        <v>1214</v>
      </c>
      <c r="C363" s="16" t="s">
        <v>849</v>
      </c>
      <c r="D363" s="20" t="s">
        <v>18</v>
      </c>
      <c r="E363" s="20" t="s">
        <v>416</v>
      </c>
      <c r="F363" t="s">
        <v>355</v>
      </c>
      <c r="G363" s="20" t="s">
        <v>51</v>
      </c>
      <c r="U363">
        <f t="shared" si="5"/>
      </c>
    </row>
    <row r="364" spans="1:21" ht="408">
      <c r="A364" s="15" t="s">
        <v>417</v>
      </c>
      <c r="B364" s="16" t="s">
        <v>1214</v>
      </c>
      <c r="C364" s="16" t="s">
        <v>849</v>
      </c>
      <c r="D364" s="20" t="s">
        <v>418</v>
      </c>
      <c r="E364" s="20" t="s">
        <v>712</v>
      </c>
      <c r="F364" t="s">
        <v>355</v>
      </c>
      <c r="G364" s="20">
        <v>6.1</v>
      </c>
      <c r="U364">
        <f t="shared" si="5"/>
      </c>
    </row>
    <row r="365" spans="1:21" ht="153">
      <c r="A365" s="15" t="s">
        <v>417</v>
      </c>
      <c r="B365" s="16" t="s">
        <v>1214</v>
      </c>
      <c r="C365" s="16" t="s">
        <v>849</v>
      </c>
      <c r="D365" s="20" t="s">
        <v>419</v>
      </c>
      <c r="E365" s="20" t="s">
        <v>712</v>
      </c>
      <c r="F365" t="s">
        <v>355</v>
      </c>
      <c r="G365" s="20">
        <v>6.1</v>
      </c>
      <c r="U365">
        <f t="shared" si="5"/>
      </c>
    </row>
    <row r="366" spans="1:21" ht="63.75">
      <c r="A366" s="15" t="s">
        <v>417</v>
      </c>
      <c r="B366" s="16" t="s">
        <v>1214</v>
      </c>
      <c r="C366" s="16" t="s">
        <v>849</v>
      </c>
      <c r="D366" s="20" t="s">
        <v>420</v>
      </c>
      <c r="E366" s="20" t="s">
        <v>712</v>
      </c>
      <c r="F366" t="s">
        <v>355</v>
      </c>
      <c r="G366" s="20">
        <v>6.1</v>
      </c>
      <c r="U366">
        <f t="shared" si="5"/>
      </c>
    </row>
    <row r="367" spans="1:21" ht="76.5">
      <c r="A367" s="15" t="s">
        <v>417</v>
      </c>
      <c r="B367" s="16" t="s">
        <v>1214</v>
      </c>
      <c r="C367" s="16" t="s">
        <v>849</v>
      </c>
      <c r="D367" s="20" t="s">
        <v>421</v>
      </c>
      <c r="E367" s="20" t="s">
        <v>712</v>
      </c>
      <c r="F367" t="s">
        <v>355</v>
      </c>
      <c r="G367" s="20">
        <v>6.1</v>
      </c>
      <c r="U367">
        <f t="shared" si="5"/>
      </c>
    </row>
    <row r="368" spans="1:21" ht="127.5">
      <c r="A368" s="15" t="s">
        <v>417</v>
      </c>
      <c r="B368" s="16" t="s">
        <v>1214</v>
      </c>
      <c r="C368" s="16" t="s">
        <v>849</v>
      </c>
      <c r="D368" s="20" t="s">
        <v>422</v>
      </c>
      <c r="E368" s="20" t="s">
        <v>423</v>
      </c>
      <c r="F368" t="s">
        <v>355</v>
      </c>
      <c r="G368" s="20">
        <v>6.1</v>
      </c>
      <c r="U368">
        <f t="shared" si="5"/>
      </c>
    </row>
    <row r="369" spans="1:21" ht="191.25">
      <c r="A369" s="15" t="s">
        <v>466</v>
      </c>
      <c r="B369" s="16" t="s">
        <v>1214</v>
      </c>
      <c r="C369" s="16" t="s">
        <v>1205</v>
      </c>
      <c r="D369" s="20" t="s">
        <v>424</v>
      </c>
      <c r="E369" s="20" t="s">
        <v>615</v>
      </c>
      <c r="F369" t="s">
        <v>355</v>
      </c>
      <c r="G369" s="20" t="s">
        <v>52</v>
      </c>
      <c r="U369">
        <f t="shared" si="5"/>
      </c>
    </row>
    <row r="370" spans="1:21" ht="76.5">
      <c r="A370" s="15" t="s">
        <v>466</v>
      </c>
      <c r="B370" s="16" t="s">
        <v>1214</v>
      </c>
      <c r="C370" s="16" t="s">
        <v>849</v>
      </c>
      <c r="D370" s="20" t="s">
        <v>616</v>
      </c>
      <c r="E370" s="20" t="s">
        <v>617</v>
      </c>
      <c r="F370" t="s">
        <v>355</v>
      </c>
      <c r="G370" s="20">
        <v>6.1</v>
      </c>
      <c r="U370">
        <f t="shared" si="5"/>
      </c>
    </row>
    <row r="371" spans="1:21" ht="409.5">
      <c r="A371" s="15" t="s">
        <v>618</v>
      </c>
      <c r="B371" s="16" t="s">
        <v>1214</v>
      </c>
      <c r="C371" s="16" t="s">
        <v>849</v>
      </c>
      <c r="D371" s="20" t="s">
        <v>619</v>
      </c>
      <c r="F371" t="s">
        <v>620</v>
      </c>
      <c r="G371" s="20" t="s">
        <v>9</v>
      </c>
      <c r="U371">
        <f t="shared" si="5"/>
      </c>
    </row>
    <row r="372" spans="1:21" ht="344.25">
      <c r="A372" s="4" t="s">
        <v>1004</v>
      </c>
      <c r="B372" s="5" t="s">
        <v>1204</v>
      </c>
      <c r="C372" s="5" t="s">
        <v>1205</v>
      </c>
      <c r="D372" s="6" t="s">
        <v>621</v>
      </c>
      <c r="E372" s="6" t="s">
        <v>622</v>
      </c>
      <c r="F372" t="s">
        <v>623</v>
      </c>
      <c r="G372" s="20">
        <v>6.1</v>
      </c>
      <c r="U372">
        <f t="shared" si="5"/>
      </c>
    </row>
    <row r="373" spans="1:21" ht="38.25">
      <c r="A373" s="4" t="s">
        <v>1417</v>
      </c>
      <c r="B373" s="5" t="s">
        <v>1204</v>
      </c>
      <c r="C373" s="5" t="s">
        <v>1205</v>
      </c>
      <c r="D373" s="6" t="s">
        <v>119</v>
      </c>
      <c r="E373" s="6" t="s">
        <v>120</v>
      </c>
      <c r="F373" t="s">
        <v>121</v>
      </c>
      <c r="G373" s="20" t="s">
        <v>57</v>
      </c>
      <c r="U373">
        <f t="shared" si="5"/>
      </c>
    </row>
    <row r="374" spans="1:21" ht="165.75">
      <c r="A374" s="1" t="s">
        <v>1264</v>
      </c>
      <c r="B374" s="2" t="s">
        <v>1214</v>
      </c>
      <c r="C374" s="2" t="s">
        <v>1205</v>
      </c>
      <c r="D374" s="3" t="s">
        <v>122</v>
      </c>
      <c r="E374" s="3" t="s">
        <v>123</v>
      </c>
      <c r="F374" t="s">
        <v>121</v>
      </c>
      <c r="G374" s="20" t="s">
        <v>1523</v>
      </c>
      <c r="U374">
        <f t="shared" si="5"/>
      </c>
    </row>
    <row r="375" spans="1:21" ht="165.75">
      <c r="A375" s="1" t="s">
        <v>1427</v>
      </c>
      <c r="B375" s="2" t="s">
        <v>1214</v>
      </c>
      <c r="C375" s="2" t="s">
        <v>1205</v>
      </c>
      <c r="D375" s="3" t="s">
        <v>124</v>
      </c>
      <c r="E375" s="3" t="s">
        <v>125</v>
      </c>
      <c r="F375" t="s">
        <v>121</v>
      </c>
      <c r="G375" s="20">
        <v>6.1</v>
      </c>
      <c r="U375">
        <f t="shared" si="5"/>
      </c>
    </row>
    <row r="376" spans="1:21" ht="25.5">
      <c r="A376" s="1" t="s">
        <v>1623</v>
      </c>
      <c r="B376" s="2" t="s">
        <v>1204</v>
      </c>
      <c r="C376" s="2" t="s">
        <v>1205</v>
      </c>
      <c r="D376" s="3" t="s">
        <v>126</v>
      </c>
      <c r="E376" s="3" t="s">
        <v>127</v>
      </c>
      <c r="F376" t="s">
        <v>121</v>
      </c>
      <c r="G376" s="20">
        <v>6.1</v>
      </c>
      <c r="U376">
        <f t="shared" si="5"/>
      </c>
    </row>
    <row r="377" spans="1:21" ht="51">
      <c r="A377" s="1" t="s">
        <v>700</v>
      </c>
      <c r="B377" s="2" t="s">
        <v>1204</v>
      </c>
      <c r="C377" s="2" t="s">
        <v>1205</v>
      </c>
      <c r="D377" s="3" t="s">
        <v>128</v>
      </c>
      <c r="E377" s="3" t="s">
        <v>129</v>
      </c>
      <c r="F377" t="s">
        <v>121</v>
      </c>
      <c r="G377" s="20">
        <v>6.1</v>
      </c>
      <c r="U377">
        <f t="shared" si="5"/>
      </c>
    </row>
    <row r="378" spans="1:21" ht="114.75">
      <c r="A378" s="1" t="s">
        <v>1630</v>
      </c>
      <c r="B378" s="2" t="s">
        <v>1214</v>
      </c>
      <c r="C378" s="2" t="s">
        <v>1205</v>
      </c>
      <c r="D378" s="3" t="s">
        <v>130</v>
      </c>
      <c r="E378" s="3" t="s">
        <v>131</v>
      </c>
      <c r="F378" t="s">
        <v>121</v>
      </c>
      <c r="G378" s="20">
        <v>6.1</v>
      </c>
      <c r="U378">
        <f t="shared" si="5"/>
      </c>
    </row>
    <row r="379" spans="1:21" ht="38.25">
      <c r="A379" s="4" t="s">
        <v>342</v>
      </c>
      <c r="B379" s="5" t="s">
        <v>132</v>
      </c>
      <c r="C379" s="5" t="s">
        <v>133</v>
      </c>
      <c r="D379" s="6" t="s">
        <v>134</v>
      </c>
      <c r="E379" s="6" t="s">
        <v>135</v>
      </c>
      <c r="F379" t="s">
        <v>136</v>
      </c>
      <c r="G379" s="20">
        <v>6.1</v>
      </c>
      <c r="U379">
        <f t="shared" si="5"/>
      </c>
    </row>
    <row r="380" spans="1:21" ht="63.75">
      <c r="A380" s="1" t="s">
        <v>1083</v>
      </c>
      <c r="B380" s="2" t="s">
        <v>137</v>
      </c>
      <c r="C380" s="2" t="s">
        <v>133</v>
      </c>
      <c r="D380" s="3" t="s">
        <v>138</v>
      </c>
      <c r="E380" s="3" t="s">
        <v>139</v>
      </c>
      <c r="F380" t="s">
        <v>136</v>
      </c>
      <c r="G380" s="20">
        <v>6.1</v>
      </c>
      <c r="U380">
        <f t="shared" si="5"/>
      </c>
    </row>
    <row r="381" spans="1:21" ht="127.5">
      <c r="A381" s="1" t="s">
        <v>1203</v>
      </c>
      <c r="B381" s="5" t="s">
        <v>1204</v>
      </c>
      <c r="C381" s="5" t="s">
        <v>1205</v>
      </c>
      <c r="D381" s="3" t="s">
        <v>140</v>
      </c>
      <c r="E381" s="6" t="s">
        <v>141</v>
      </c>
      <c r="F381" t="s">
        <v>142</v>
      </c>
      <c r="G381" s="20">
        <v>6.1</v>
      </c>
      <c r="U381">
        <f t="shared" si="5"/>
      </c>
    </row>
    <row r="382" spans="1:21" ht="38.25">
      <c r="A382" s="1" t="s">
        <v>1203</v>
      </c>
      <c r="B382" s="2" t="s">
        <v>1204</v>
      </c>
      <c r="C382" s="2" t="s">
        <v>1205</v>
      </c>
      <c r="D382" s="3" t="s">
        <v>143</v>
      </c>
      <c r="E382" s="3" t="s">
        <v>144</v>
      </c>
      <c r="F382" t="s">
        <v>142</v>
      </c>
      <c r="G382" s="20">
        <v>6.1</v>
      </c>
      <c r="U382">
        <f t="shared" si="5"/>
      </c>
    </row>
    <row r="383" spans="1:21" ht="63.75">
      <c r="A383" s="1" t="s">
        <v>1203</v>
      </c>
      <c r="B383" s="2" t="s">
        <v>1204</v>
      </c>
      <c r="C383" s="2" t="s">
        <v>1205</v>
      </c>
      <c r="D383" s="3" t="s">
        <v>145</v>
      </c>
      <c r="E383" s="3" t="s">
        <v>144</v>
      </c>
      <c r="F383" t="s">
        <v>142</v>
      </c>
      <c r="G383" s="20">
        <v>6.1</v>
      </c>
      <c r="U383">
        <f t="shared" si="5"/>
      </c>
    </row>
    <row r="384" spans="1:21" ht="63.75">
      <c r="A384" s="1" t="s">
        <v>1203</v>
      </c>
      <c r="B384" s="2" t="s">
        <v>1204</v>
      </c>
      <c r="C384" s="2" t="s">
        <v>1205</v>
      </c>
      <c r="D384" s="3" t="s">
        <v>146</v>
      </c>
      <c r="E384" s="3" t="s">
        <v>147</v>
      </c>
      <c r="F384" t="s">
        <v>142</v>
      </c>
      <c r="G384" s="20">
        <v>6.1</v>
      </c>
      <c r="U384">
        <f t="shared" si="5"/>
      </c>
    </row>
    <row r="385" spans="1:21" ht="114.75">
      <c r="A385" s="1" t="s">
        <v>1211</v>
      </c>
      <c r="B385" s="2" t="s">
        <v>1204</v>
      </c>
      <c r="C385" s="2" t="s">
        <v>1205</v>
      </c>
      <c r="D385" s="3" t="s">
        <v>148</v>
      </c>
      <c r="E385" s="3" t="s">
        <v>149</v>
      </c>
      <c r="F385" t="s">
        <v>142</v>
      </c>
      <c r="G385" s="20">
        <v>6.1</v>
      </c>
      <c r="U385">
        <f t="shared" si="5"/>
      </c>
    </row>
    <row r="386" spans="1:21" ht="89.25">
      <c r="A386" s="1" t="s">
        <v>1211</v>
      </c>
      <c r="B386" s="2" t="s">
        <v>1204</v>
      </c>
      <c r="C386" s="2" t="s">
        <v>1205</v>
      </c>
      <c r="D386" s="3" t="s">
        <v>150</v>
      </c>
      <c r="E386" s="3" t="s">
        <v>151</v>
      </c>
      <c r="F386" t="s">
        <v>142</v>
      </c>
      <c r="G386" s="20">
        <v>6.1</v>
      </c>
      <c r="U386">
        <f t="shared" si="5"/>
      </c>
    </row>
    <row r="387" spans="1:21" ht="114.75">
      <c r="A387" s="1" t="s">
        <v>1211</v>
      </c>
      <c r="B387" s="2" t="s">
        <v>1204</v>
      </c>
      <c r="C387" s="2" t="s">
        <v>1205</v>
      </c>
      <c r="D387" s="3" t="s">
        <v>152</v>
      </c>
      <c r="E387" s="3" t="s">
        <v>153</v>
      </c>
      <c r="F387" t="s">
        <v>142</v>
      </c>
      <c r="G387" s="20">
        <v>6.1</v>
      </c>
      <c r="U387">
        <f aca="true" t="shared" si="6" ref="U387:U450">IF(G387="",A387,"")</f>
      </c>
    </row>
    <row r="388" spans="1:21" ht="38.25">
      <c r="A388" s="1" t="s">
        <v>1211</v>
      </c>
      <c r="B388" s="2" t="s">
        <v>1204</v>
      </c>
      <c r="C388" s="2" t="s">
        <v>1205</v>
      </c>
      <c r="D388" s="3" t="s">
        <v>154</v>
      </c>
      <c r="E388" s="3" t="s">
        <v>155</v>
      </c>
      <c r="F388" t="s">
        <v>142</v>
      </c>
      <c r="G388" s="20" t="s">
        <v>1527</v>
      </c>
      <c r="U388">
        <f t="shared" si="6"/>
      </c>
    </row>
    <row r="389" spans="1:21" ht="51">
      <c r="A389" s="1" t="s">
        <v>1203</v>
      </c>
      <c r="B389" s="2" t="s">
        <v>1204</v>
      </c>
      <c r="C389" s="2" t="s">
        <v>1205</v>
      </c>
      <c r="D389" s="3" t="s">
        <v>156</v>
      </c>
      <c r="E389" s="3" t="s">
        <v>144</v>
      </c>
      <c r="F389" t="s">
        <v>142</v>
      </c>
      <c r="G389" s="20">
        <v>6.1</v>
      </c>
      <c r="U389">
        <f t="shared" si="6"/>
      </c>
    </row>
    <row r="390" spans="1:21" ht="114.75">
      <c r="A390" s="1" t="s">
        <v>1211</v>
      </c>
      <c r="B390" s="2" t="s">
        <v>1214</v>
      </c>
      <c r="C390" s="2" t="s">
        <v>849</v>
      </c>
      <c r="D390" s="3" t="s">
        <v>157</v>
      </c>
      <c r="E390" s="3" t="s">
        <v>158</v>
      </c>
      <c r="F390" t="s">
        <v>142</v>
      </c>
      <c r="G390" s="20" t="s">
        <v>40</v>
      </c>
      <c r="U390">
        <f t="shared" si="6"/>
      </c>
    </row>
    <row r="391" spans="1:21" ht="89.25">
      <c r="A391" s="1" t="s">
        <v>1211</v>
      </c>
      <c r="B391" s="2" t="s">
        <v>1204</v>
      </c>
      <c r="C391" s="2" t="s">
        <v>1205</v>
      </c>
      <c r="D391" s="3" t="s">
        <v>159</v>
      </c>
      <c r="E391" s="3" t="s">
        <v>160</v>
      </c>
      <c r="F391" t="s">
        <v>142</v>
      </c>
      <c r="G391" s="20" t="s">
        <v>41</v>
      </c>
      <c r="U391">
        <f t="shared" si="6"/>
      </c>
    </row>
    <row r="392" spans="1:21" ht="229.5">
      <c r="A392" s="1" t="s">
        <v>1211</v>
      </c>
      <c r="B392" s="2" t="s">
        <v>1214</v>
      </c>
      <c r="C392" s="2" t="s">
        <v>849</v>
      </c>
      <c r="D392" s="3" t="s">
        <v>161</v>
      </c>
      <c r="E392" s="3" t="s">
        <v>162</v>
      </c>
      <c r="F392" t="s">
        <v>142</v>
      </c>
      <c r="G392" s="20">
        <v>6.1</v>
      </c>
      <c r="U392">
        <f t="shared" si="6"/>
      </c>
    </row>
    <row r="393" spans="1:21" ht="89.25">
      <c r="A393" s="1" t="s">
        <v>1211</v>
      </c>
      <c r="B393" s="2" t="s">
        <v>1204</v>
      </c>
      <c r="C393" s="2" t="s">
        <v>1205</v>
      </c>
      <c r="D393" s="3" t="s">
        <v>163</v>
      </c>
      <c r="E393" s="3" t="s">
        <v>164</v>
      </c>
      <c r="F393" t="s">
        <v>142</v>
      </c>
      <c r="G393" s="20">
        <v>6.1</v>
      </c>
      <c r="U393">
        <f t="shared" si="6"/>
      </c>
    </row>
    <row r="394" spans="1:21" ht="165.75">
      <c r="A394" s="1" t="s">
        <v>1587</v>
      </c>
      <c r="B394" s="2" t="s">
        <v>1204</v>
      </c>
      <c r="C394" s="2" t="s">
        <v>1205</v>
      </c>
      <c r="D394" s="3" t="s">
        <v>165</v>
      </c>
      <c r="E394" s="3" t="s">
        <v>166</v>
      </c>
      <c r="F394" t="s">
        <v>142</v>
      </c>
      <c r="G394" s="20">
        <v>6.1</v>
      </c>
      <c r="U394">
        <f t="shared" si="6"/>
      </c>
    </row>
    <row r="395" spans="1:21" ht="165.75">
      <c r="A395" s="1" t="s">
        <v>1238</v>
      </c>
      <c r="B395" s="2" t="s">
        <v>1204</v>
      </c>
      <c r="C395" s="2" t="s">
        <v>1205</v>
      </c>
      <c r="D395" s="3" t="s">
        <v>167</v>
      </c>
      <c r="E395" s="3" t="s">
        <v>168</v>
      </c>
      <c r="F395" t="s">
        <v>142</v>
      </c>
      <c r="G395" s="20">
        <v>6.1</v>
      </c>
      <c r="U395">
        <f t="shared" si="6"/>
      </c>
    </row>
    <row r="396" spans="1:21" ht="63.75">
      <c r="A396" s="1" t="s">
        <v>1238</v>
      </c>
      <c r="B396" s="2" t="s">
        <v>1204</v>
      </c>
      <c r="C396" s="2" t="s">
        <v>1205</v>
      </c>
      <c r="D396" s="3" t="s">
        <v>169</v>
      </c>
      <c r="E396" s="3" t="s">
        <v>481</v>
      </c>
      <c r="F396" t="s">
        <v>142</v>
      </c>
      <c r="G396" s="20">
        <v>6.1</v>
      </c>
      <c r="U396">
        <f t="shared" si="6"/>
      </c>
    </row>
    <row r="397" spans="1:21" ht="51">
      <c r="A397" s="1" t="s">
        <v>1238</v>
      </c>
      <c r="B397" s="2" t="s">
        <v>1204</v>
      </c>
      <c r="C397" s="2" t="s">
        <v>1205</v>
      </c>
      <c r="D397" s="3" t="s">
        <v>482</v>
      </c>
      <c r="E397" s="3" t="s">
        <v>483</v>
      </c>
      <c r="F397" t="s">
        <v>142</v>
      </c>
      <c r="G397" s="20">
        <v>6.1</v>
      </c>
      <c r="U397">
        <f t="shared" si="6"/>
      </c>
    </row>
    <row r="398" spans="1:21" ht="76.5">
      <c r="A398" s="1" t="s">
        <v>484</v>
      </c>
      <c r="B398" s="2" t="s">
        <v>1204</v>
      </c>
      <c r="C398" s="2" t="s">
        <v>1205</v>
      </c>
      <c r="D398" s="3" t="s">
        <v>485</v>
      </c>
      <c r="E398" s="3" t="s">
        <v>486</v>
      </c>
      <c r="F398" t="s">
        <v>142</v>
      </c>
      <c r="G398" s="20">
        <v>6.1</v>
      </c>
      <c r="U398">
        <f t="shared" si="6"/>
      </c>
    </row>
    <row r="399" spans="1:21" ht="102">
      <c r="A399" s="1" t="s">
        <v>1407</v>
      </c>
      <c r="B399" s="2" t="s">
        <v>1204</v>
      </c>
      <c r="C399" s="2" t="s">
        <v>1205</v>
      </c>
      <c r="D399" s="3" t="s">
        <v>487</v>
      </c>
      <c r="E399" s="3" t="s">
        <v>488</v>
      </c>
      <c r="F399" t="s">
        <v>142</v>
      </c>
      <c r="G399" s="20">
        <v>6.1</v>
      </c>
      <c r="U399">
        <f t="shared" si="6"/>
      </c>
    </row>
    <row r="400" spans="1:21" ht="76.5">
      <c r="A400" s="1" t="s">
        <v>1407</v>
      </c>
      <c r="B400" s="2" t="s">
        <v>1204</v>
      </c>
      <c r="C400" s="2" t="s">
        <v>1205</v>
      </c>
      <c r="D400" s="3" t="s">
        <v>489</v>
      </c>
      <c r="E400" s="3" t="s">
        <v>488</v>
      </c>
      <c r="F400" t="s">
        <v>142</v>
      </c>
      <c r="G400" s="20">
        <v>6.1</v>
      </c>
      <c r="U400">
        <f t="shared" si="6"/>
      </c>
    </row>
    <row r="401" spans="1:21" ht="76.5">
      <c r="A401" s="1" t="s">
        <v>1407</v>
      </c>
      <c r="B401" s="2" t="s">
        <v>1204</v>
      </c>
      <c r="C401" s="2" t="s">
        <v>1205</v>
      </c>
      <c r="D401" s="3" t="s">
        <v>490</v>
      </c>
      <c r="E401" s="3" t="s">
        <v>491</v>
      </c>
      <c r="F401" t="s">
        <v>142</v>
      </c>
      <c r="G401" s="20">
        <v>6.1</v>
      </c>
      <c r="U401">
        <f t="shared" si="6"/>
      </c>
    </row>
    <row r="402" spans="1:21" ht="76.5">
      <c r="A402" s="1" t="s">
        <v>1249</v>
      </c>
      <c r="B402" s="2" t="s">
        <v>1214</v>
      </c>
      <c r="C402" s="2" t="s">
        <v>849</v>
      </c>
      <c r="D402" s="3" t="s">
        <v>492</v>
      </c>
      <c r="E402" s="3" t="s">
        <v>493</v>
      </c>
      <c r="F402" t="s">
        <v>142</v>
      </c>
      <c r="G402" s="20">
        <v>6.1</v>
      </c>
      <c r="U402">
        <f t="shared" si="6"/>
      </c>
    </row>
    <row r="403" spans="1:21" ht="38.25">
      <c r="A403" s="1" t="s">
        <v>1252</v>
      </c>
      <c r="B403" s="2" t="s">
        <v>1204</v>
      </c>
      <c r="C403" s="2" t="s">
        <v>1205</v>
      </c>
      <c r="D403" s="3" t="s">
        <v>494</v>
      </c>
      <c r="E403" s="3" t="s">
        <v>495</v>
      </c>
      <c r="F403" t="s">
        <v>142</v>
      </c>
      <c r="G403" s="20">
        <v>6.1</v>
      </c>
      <c r="U403">
        <f t="shared" si="6"/>
      </c>
    </row>
    <row r="404" spans="1:21" ht="127.5">
      <c r="A404" s="1" t="s">
        <v>1255</v>
      </c>
      <c r="B404" s="2" t="s">
        <v>1204</v>
      </c>
      <c r="C404" s="2" t="s">
        <v>1205</v>
      </c>
      <c r="D404" s="3" t="s">
        <v>496</v>
      </c>
      <c r="E404" s="3" t="s">
        <v>497</v>
      </c>
      <c r="F404" t="s">
        <v>142</v>
      </c>
      <c r="G404" s="20">
        <v>6.1</v>
      </c>
      <c r="U404">
        <f t="shared" si="6"/>
      </c>
    </row>
    <row r="405" spans="1:21" ht="178.5">
      <c r="A405" s="1" t="s">
        <v>1417</v>
      </c>
      <c r="B405" s="2" t="s">
        <v>1214</v>
      </c>
      <c r="C405" s="2" t="s">
        <v>849</v>
      </c>
      <c r="D405" s="3" t="s">
        <v>498</v>
      </c>
      <c r="E405" s="3" t="s">
        <v>499</v>
      </c>
      <c r="F405" t="s">
        <v>142</v>
      </c>
      <c r="G405" s="20">
        <v>6.1</v>
      </c>
      <c r="U405">
        <f t="shared" si="6"/>
      </c>
    </row>
    <row r="406" spans="1:21" ht="89.25">
      <c r="A406" s="1" t="s">
        <v>1203</v>
      </c>
      <c r="B406" s="2" t="s">
        <v>1204</v>
      </c>
      <c r="C406" s="2" t="s">
        <v>1205</v>
      </c>
      <c r="D406" s="3" t="s">
        <v>500</v>
      </c>
      <c r="E406" s="3" t="s">
        <v>501</v>
      </c>
      <c r="F406" t="s">
        <v>142</v>
      </c>
      <c r="G406" s="20">
        <v>6.1</v>
      </c>
      <c r="U406">
        <f t="shared" si="6"/>
      </c>
    </row>
    <row r="407" spans="1:21" ht="140.25">
      <c r="A407" s="1" t="s">
        <v>1264</v>
      </c>
      <c r="B407" s="2" t="s">
        <v>1214</v>
      </c>
      <c r="C407" s="2" t="s">
        <v>849</v>
      </c>
      <c r="D407" s="3" t="s">
        <v>502</v>
      </c>
      <c r="E407" s="3" t="s">
        <v>503</v>
      </c>
      <c r="F407" t="s">
        <v>142</v>
      </c>
      <c r="G407" s="20">
        <v>6.1</v>
      </c>
      <c r="U407">
        <f t="shared" si="6"/>
      </c>
    </row>
    <row r="408" spans="1:21" ht="51">
      <c r="A408" s="1" t="s">
        <v>555</v>
      </c>
      <c r="B408" s="2" t="s">
        <v>1204</v>
      </c>
      <c r="C408" s="2" t="s">
        <v>1205</v>
      </c>
      <c r="D408" s="3" t="s">
        <v>504</v>
      </c>
      <c r="E408" s="3" t="s">
        <v>505</v>
      </c>
      <c r="F408" t="s">
        <v>142</v>
      </c>
      <c r="G408" s="20">
        <v>6.1</v>
      </c>
      <c r="U408">
        <f t="shared" si="6"/>
      </c>
    </row>
    <row r="409" spans="1:21" ht="409.5">
      <c r="A409" s="1" t="s">
        <v>555</v>
      </c>
      <c r="B409" s="2" t="s">
        <v>1214</v>
      </c>
      <c r="C409" s="2" t="s">
        <v>849</v>
      </c>
      <c r="D409" s="3" t="s">
        <v>506</v>
      </c>
      <c r="E409" s="3" t="s">
        <v>507</v>
      </c>
      <c r="F409" t="s">
        <v>142</v>
      </c>
      <c r="G409" s="20">
        <v>6.1</v>
      </c>
      <c r="U409">
        <f t="shared" si="6"/>
      </c>
    </row>
    <row r="410" spans="1:21" ht="89.25">
      <c r="A410" s="1" t="s">
        <v>1006</v>
      </c>
      <c r="B410" s="2" t="s">
        <v>1204</v>
      </c>
      <c r="C410" s="2" t="s">
        <v>1205</v>
      </c>
      <c r="D410" s="3" t="s">
        <v>508</v>
      </c>
      <c r="E410" s="3" t="s">
        <v>509</v>
      </c>
      <c r="F410" t="s">
        <v>142</v>
      </c>
      <c r="G410" s="20" t="s">
        <v>58</v>
      </c>
      <c r="U410">
        <f t="shared" si="6"/>
      </c>
    </row>
    <row r="411" spans="1:21" ht="409.5">
      <c r="A411" s="1" t="s">
        <v>510</v>
      </c>
      <c r="B411" s="2" t="s">
        <v>1214</v>
      </c>
      <c r="C411" s="2" t="s">
        <v>849</v>
      </c>
      <c r="D411" s="3" t="s">
        <v>511</v>
      </c>
      <c r="E411" s="3" t="s">
        <v>512</v>
      </c>
      <c r="F411" t="s">
        <v>142</v>
      </c>
      <c r="G411" s="20" t="s">
        <v>20</v>
      </c>
      <c r="U411">
        <f t="shared" si="6"/>
      </c>
    </row>
    <row r="412" spans="1:21" ht="76.5">
      <c r="A412" s="1" t="s">
        <v>510</v>
      </c>
      <c r="B412" s="2" t="s">
        <v>1204</v>
      </c>
      <c r="C412" s="2" t="s">
        <v>1205</v>
      </c>
      <c r="D412" s="3" t="s">
        <v>513</v>
      </c>
      <c r="E412" s="3" t="s">
        <v>629</v>
      </c>
      <c r="F412" t="s">
        <v>142</v>
      </c>
      <c r="G412" s="20">
        <v>6.1</v>
      </c>
      <c r="U412">
        <f t="shared" si="6"/>
      </c>
    </row>
    <row r="413" spans="1:21" ht="153">
      <c r="A413" s="1" t="s">
        <v>574</v>
      </c>
      <c r="B413" s="2" t="s">
        <v>1214</v>
      </c>
      <c r="C413" s="2" t="s">
        <v>849</v>
      </c>
      <c r="D413" s="3" t="s">
        <v>511</v>
      </c>
      <c r="E413" s="3" t="s">
        <v>514</v>
      </c>
      <c r="F413" t="s">
        <v>142</v>
      </c>
      <c r="G413" s="20" t="s">
        <v>20</v>
      </c>
      <c r="U413">
        <f t="shared" si="6"/>
      </c>
    </row>
    <row r="414" spans="1:21" ht="140.25">
      <c r="A414" s="1" t="s">
        <v>574</v>
      </c>
      <c r="B414" s="2" t="s">
        <v>1214</v>
      </c>
      <c r="C414" s="2" t="s">
        <v>849</v>
      </c>
      <c r="D414" s="3" t="s">
        <v>515</v>
      </c>
      <c r="E414" s="3" t="s">
        <v>516</v>
      </c>
      <c r="F414" t="s">
        <v>142</v>
      </c>
      <c r="G414" s="20">
        <v>6.1</v>
      </c>
      <c r="U414">
        <f t="shared" si="6"/>
      </c>
    </row>
    <row r="415" spans="1:21" ht="114.75">
      <c r="A415" s="1" t="s">
        <v>613</v>
      </c>
      <c r="B415" s="2" t="s">
        <v>1214</v>
      </c>
      <c r="C415" s="2" t="s">
        <v>849</v>
      </c>
      <c r="D415" s="3" t="s">
        <v>517</v>
      </c>
      <c r="E415" s="3" t="s">
        <v>518</v>
      </c>
      <c r="F415" t="s">
        <v>142</v>
      </c>
      <c r="G415" s="20" t="s">
        <v>20</v>
      </c>
      <c r="U415">
        <f t="shared" si="6"/>
      </c>
    </row>
    <row r="416" spans="1:21" ht="102">
      <c r="A416" s="1" t="s">
        <v>1427</v>
      </c>
      <c r="B416" s="2" t="s">
        <v>1214</v>
      </c>
      <c r="C416" s="2" t="s">
        <v>849</v>
      </c>
      <c r="D416" s="3" t="s">
        <v>519</v>
      </c>
      <c r="E416" s="3" t="s">
        <v>520</v>
      </c>
      <c r="F416" t="s">
        <v>142</v>
      </c>
      <c r="G416" s="20">
        <v>6.1</v>
      </c>
      <c r="U416">
        <f t="shared" si="6"/>
      </c>
    </row>
    <row r="417" spans="1:21" ht="89.25">
      <c r="A417" s="1" t="s">
        <v>1427</v>
      </c>
      <c r="B417" s="2" t="s">
        <v>1204</v>
      </c>
      <c r="C417" s="2" t="s">
        <v>849</v>
      </c>
      <c r="D417" s="3" t="s">
        <v>521</v>
      </c>
      <c r="E417" s="3" t="s">
        <v>522</v>
      </c>
      <c r="F417" t="s">
        <v>142</v>
      </c>
      <c r="G417" s="20">
        <v>6.1</v>
      </c>
      <c r="U417">
        <f t="shared" si="6"/>
      </c>
    </row>
    <row r="418" spans="1:21" ht="63.75">
      <c r="A418" s="1" t="s">
        <v>1430</v>
      </c>
      <c r="B418" s="2" t="s">
        <v>1204</v>
      </c>
      <c r="C418" s="2" t="s">
        <v>849</v>
      </c>
      <c r="D418" s="3" t="s">
        <v>523</v>
      </c>
      <c r="E418" s="3" t="s">
        <v>524</v>
      </c>
      <c r="F418" t="s">
        <v>142</v>
      </c>
      <c r="G418" s="20">
        <v>6.1</v>
      </c>
      <c r="U418">
        <f t="shared" si="6"/>
      </c>
    </row>
    <row r="419" spans="1:21" ht="63.75">
      <c r="A419" s="1" t="s">
        <v>1623</v>
      </c>
      <c r="B419" s="2" t="s">
        <v>1214</v>
      </c>
      <c r="C419" s="2" t="s">
        <v>849</v>
      </c>
      <c r="D419" s="3" t="s">
        <v>525</v>
      </c>
      <c r="E419" s="3" t="s">
        <v>526</v>
      </c>
      <c r="F419" t="s">
        <v>142</v>
      </c>
      <c r="G419" s="20">
        <v>6.1</v>
      </c>
      <c r="U419">
        <f t="shared" si="6"/>
      </c>
    </row>
    <row r="420" spans="1:21" ht="76.5">
      <c r="A420" s="1" t="s">
        <v>1623</v>
      </c>
      <c r="B420" s="2" t="s">
        <v>1204</v>
      </c>
      <c r="C420" s="2" t="s">
        <v>849</v>
      </c>
      <c r="D420" s="3" t="s">
        <v>527</v>
      </c>
      <c r="E420" s="3" t="s">
        <v>528</v>
      </c>
      <c r="F420" t="s">
        <v>142</v>
      </c>
      <c r="G420" s="20">
        <v>6.1</v>
      </c>
      <c r="U420">
        <f t="shared" si="6"/>
      </c>
    </row>
    <row r="421" spans="1:21" ht="127.5">
      <c r="A421" s="1" t="s">
        <v>1184</v>
      </c>
      <c r="B421" s="2" t="s">
        <v>1214</v>
      </c>
      <c r="C421" s="2" t="s">
        <v>849</v>
      </c>
      <c r="D421" s="3" t="s">
        <v>529</v>
      </c>
      <c r="E421" s="3" t="s">
        <v>530</v>
      </c>
      <c r="F421" t="s">
        <v>142</v>
      </c>
      <c r="G421" s="20">
        <v>6.1</v>
      </c>
      <c r="U421">
        <f t="shared" si="6"/>
      </c>
    </row>
    <row r="422" spans="1:21" ht="89.25">
      <c r="A422" s="1" t="s">
        <v>1184</v>
      </c>
      <c r="B422" s="2" t="s">
        <v>1214</v>
      </c>
      <c r="C422" s="2" t="s">
        <v>849</v>
      </c>
      <c r="D422" s="3" t="s">
        <v>531</v>
      </c>
      <c r="E422" s="3" t="s">
        <v>530</v>
      </c>
      <c r="F422" t="s">
        <v>142</v>
      </c>
      <c r="G422" s="20">
        <v>6.1</v>
      </c>
      <c r="U422">
        <f t="shared" si="6"/>
      </c>
    </row>
    <row r="423" spans="1:21" ht="76.5">
      <c r="A423" s="1" t="s">
        <v>1184</v>
      </c>
      <c r="B423" s="2" t="s">
        <v>1214</v>
      </c>
      <c r="C423" s="2" t="s">
        <v>849</v>
      </c>
      <c r="D423" s="3" t="s">
        <v>532</v>
      </c>
      <c r="E423" s="3" t="s">
        <v>533</v>
      </c>
      <c r="F423" t="s">
        <v>142</v>
      </c>
      <c r="G423" s="20">
        <v>6.1</v>
      </c>
      <c r="U423">
        <f t="shared" si="6"/>
      </c>
    </row>
    <row r="424" spans="1:21" ht="63.75">
      <c r="A424" s="1" t="s">
        <v>534</v>
      </c>
      <c r="B424" s="2" t="s">
        <v>1214</v>
      </c>
      <c r="C424" s="2" t="s">
        <v>849</v>
      </c>
      <c r="D424" s="3" t="s">
        <v>535</v>
      </c>
      <c r="E424" s="3" t="s">
        <v>536</v>
      </c>
      <c r="F424" t="s">
        <v>142</v>
      </c>
      <c r="G424" s="20">
        <v>6.1</v>
      </c>
      <c r="U424">
        <f t="shared" si="6"/>
      </c>
    </row>
    <row r="425" spans="1:21" ht="229.5">
      <c r="A425" s="1" t="s">
        <v>1626</v>
      </c>
      <c r="B425" s="2" t="s">
        <v>1214</v>
      </c>
      <c r="C425" s="2" t="s">
        <v>849</v>
      </c>
      <c r="D425" s="3" t="s">
        <v>170</v>
      </c>
      <c r="E425" s="3" t="s">
        <v>171</v>
      </c>
      <c r="F425" t="s">
        <v>142</v>
      </c>
      <c r="G425" s="20">
        <v>6.1</v>
      </c>
      <c r="U425">
        <f t="shared" si="6"/>
      </c>
    </row>
    <row r="426" spans="1:21" ht="242.25">
      <c r="A426" s="1" t="s">
        <v>1057</v>
      </c>
      <c r="B426" s="2" t="s">
        <v>1214</v>
      </c>
      <c r="C426" s="2" t="s">
        <v>849</v>
      </c>
      <c r="D426" s="3" t="s">
        <v>172</v>
      </c>
      <c r="E426" s="3" t="s">
        <v>173</v>
      </c>
      <c r="F426" t="s">
        <v>142</v>
      </c>
      <c r="G426" s="20">
        <v>6.1</v>
      </c>
      <c r="U426">
        <f t="shared" si="6"/>
      </c>
    </row>
    <row r="427" spans="1:21" ht="89.25">
      <c r="A427" s="1" t="s">
        <v>1057</v>
      </c>
      <c r="B427" s="2" t="s">
        <v>1214</v>
      </c>
      <c r="C427" s="2" t="s">
        <v>849</v>
      </c>
      <c r="D427" s="3" t="s">
        <v>174</v>
      </c>
      <c r="E427" s="3" t="s">
        <v>175</v>
      </c>
      <c r="F427" t="s">
        <v>142</v>
      </c>
      <c r="G427" s="20">
        <v>6.1</v>
      </c>
      <c r="U427">
        <f t="shared" si="6"/>
      </c>
    </row>
    <row r="428" spans="1:21" ht="165.75">
      <c r="A428" s="1" t="s">
        <v>1060</v>
      </c>
      <c r="B428" s="2" t="s">
        <v>1214</v>
      </c>
      <c r="C428" s="2" t="s">
        <v>849</v>
      </c>
      <c r="D428" s="3" t="s">
        <v>176</v>
      </c>
      <c r="E428" s="3" t="s">
        <v>177</v>
      </c>
      <c r="F428" t="s">
        <v>142</v>
      </c>
      <c r="G428" s="20">
        <v>6.1</v>
      </c>
      <c r="U428">
        <f t="shared" si="6"/>
      </c>
    </row>
    <row r="429" spans="1:21" ht="178.5">
      <c r="A429" s="1" t="s">
        <v>1060</v>
      </c>
      <c r="B429" s="2" t="s">
        <v>1204</v>
      </c>
      <c r="C429" s="2" t="s">
        <v>1205</v>
      </c>
      <c r="D429" s="3" t="s">
        <v>178</v>
      </c>
      <c r="E429" s="3" t="s">
        <v>179</v>
      </c>
      <c r="F429" t="s">
        <v>142</v>
      </c>
      <c r="G429" s="20">
        <v>6.1</v>
      </c>
      <c r="U429">
        <f t="shared" si="6"/>
      </c>
    </row>
    <row r="430" spans="1:21" ht="178.5">
      <c r="A430" s="1" t="s">
        <v>417</v>
      </c>
      <c r="B430" s="2" t="s">
        <v>1214</v>
      </c>
      <c r="C430" s="2" t="s">
        <v>849</v>
      </c>
      <c r="D430" s="3" t="s">
        <v>180</v>
      </c>
      <c r="E430" s="3" t="s">
        <v>181</v>
      </c>
      <c r="F430" t="s">
        <v>142</v>
      </c>
      <c r="G430" s="20">
        <v>6.1</v>
      </c>
      <c r="U430">
        <f t="shared" si="6"/>
      </c>
    </row>
    <row r="431" spans="1:21" ht="216.75">
      <c r="A431" s="1" t="s">
        <v>466</v>
      </c>
      <c r="B431" s="2" t="s">
        <v>1214</v>
      </c>
      <c r="C431" s="2" t="s">
        <v>849</v>
      </c>
      <c r="D431" s="3" t="s">
        <v>182</v>
      </c>
      <c r="E431" s="3" t="s">
        <v>183</v>
      </c>
      <c r="F431" t="s">
        <v>142</v>
      </c>
      <c r="G431" s="20">
        <v>6.1</v>
      </c>
      <c r="U431">
        <f t="shared" si="6"/>
      </c>
    </row>
    <row r="432" spans="1:21" ht="63.75">
      <c r="A432" s="1" t="s">
        <v>1184</v>
      </c>
      <c r="B432" s="2" t="s">
        <v>1214</v>
      </c>
      <c r="C432" s="2" t="s">
        <v>849</v>
      </c>
      <c r="D432" s="3" t="s">
        <v>184</v>
      </c>
      <c r="E432" s="3" t="s">
        <v>185</v>
      </c>
      <c r="F432" t="s">
        <v>142</v>
      </c>
      <c r="G432" s="20">
        <v>6.1</v>
      </c>
      <c r="U432">
        <f t="shared" si="6"/>
      </c>
    </row>
    <row r="433" spans="1:21" ht="165.75">
      <c r="A433" s="4" t="s">
        <v>1439</v>
      </c>
      <c r="B433" s="5" t="s">
        <v>1204</v>
      </c>
      <c r="C433" s="5" t="s">
        <v>1205</v>
      </c>
      <c r="D433" s="6" t="s">
        <v>1305</v>
      </c>
      <c r="E433" s="6" t="s">
        <v>1306</v>
      </c>
      <c r="F433" t="s">
        <v>1583</v>
      </c>
      <c r="G433" s="20">
        <v>6.1</v>
      </c>
      <c r="U433">
        <f t="shared" si="6"/>
      </c>
    </row>
    <row r="434" spans="1:21" ht="140.25">
      <c r="A434" s="1" t="s">
        <v>1439</v>
      </c>
      <c r="B434" s="2" t="s">
        <v>1204</v>
      </c>
      <c r="C434" s="2" t="s">
        <v>1205</v>
      </c>
      <c r="D434" s="3" t="s">
        <v>1307</v>
      </c>
      <c r="E434" s="3" t="s">
        <v>1308</v>
      </c>
      <c r="F434" t="s">
        <v>1583</v>
      </c>
      <c r="G434" s="20">
        <v>6.1</v>
      </c>
      <c r="U434">
        <f t="shared" si="6"/>
      </c>
    </row>
    <row r="435" spans="1:21" ht="25.5">
      <c r="A435" s="1" t="s">
        <v>1309</v>
      </c>
      <c r="B435" s="2" t="s">
        <v>1204</v>
      </c>
      <c r="C435" s="2" t="s">
        <v>1205</v>
      </c>
      <c r="D435" s="3" t="s">
        <v>1310</v>
      </c>
      <c r="E435" s="3" t="s">
        <v>1494</v>
      </c>
      <c r="F435" t="s">
        <v>1583</v>
      </c>
      <c r="G435" s="20">
        <v>6.1</v>
      </c>
      <c r="U435">
        <f t="shared" si="6"/>
      </c>
    </row>
    <row r="436" spans="1:21" ht="89.25">
      <c r="A436" s="1" t="s">
        <v>1309</v>
      </c>
      <c r="B436" s="2" t="s">
        <v>1204</v>
      </c>
      <c r="C436" s="2" t="s">
        <v>1205</v>
      </c>
      <c r="D436" s="3" t="s">
        <v>1495</v>
      </c>
      <c r="E436" s="3" t="s">
        <v>1496</v>
      </c>
      <c r="F436" t="s">
        <v>1583</v>
      </c>
      <c r="G436" s="20">
        <v>6.1</v>
      </c>
      <c r="U436">
        <f t="shared" si="6"/>
      </c>
    </row>
    <row r="437" spans="1:21" ht="25.5">
      <c r="A437" s="1" t="s">
        <v>1497</v>
      </c>
      <c r="B437" s="2" t="s">
        <v>1204</v>
      </c>
      <c r="C437" s="2" t="s">
        <v>1205</v>
      </c>
      <c r="D437" s="3" t="s">
        <v>1498</v>
      </c>
      <c r="E437" s="3" t="s">
        <v>1499</v>
      </c>
      <c r="F437" t="s">
        <v>1583</v>
      </c>
      <c r="G437" s="20" t="s">
        <v>1594</v>
      </c>
      <c r="U437">
        <f t="shared" si="6"/>
      </c>
    </row>
    <row r="438" spans="1:21" ht="76.5">
      <c r="A438" s="1" t="s">
        <v>1497</v>
      </c>
      <c r="B438" s="2" t="s">
        <v>1204</v>
      </c>
      <c r="C438" s="2" t="s">
        <v>1205</v>
      </c>
      <c r="D438" s="3" t="s">
        <v>1500</v>
      </c>
      <c r="E438" s="3" t="s">
        <v>1501</v>
      </c>
      <c r="F438" t="s">
        <v>1583</v>
      </c>
      <c r="G438" s="20">
        <v>6.1</v>
      </c>
      <c r="U438">
        <f t="shared" si="6"/>
      </c>
    </row>
    <row r="439" spans="1:21" ht="76.5">
      <c r="A439" s="1" t="s">
        <v>1497</v>
      </c>
      <c r="B439" s="2" t="s">
        <v>1204</v>
      </c>
      <c r="C439" s="2" t="s">
        <v>1205</v>
      </c>
      <c r="D439" s="3" t="s">
        <v>1502</v>
      </c>
      <c r="E439" s="3" t="s">
        <v>1503</v>
      </c>
      <c r="F439" t="s">
        <v>1583</v>
      </c>
      <c r="G439" s="20">
        <v>6.1</v>
      </c>
      <c r="U439">
        <f t="shared" si="6"/>
      </c>
    </row>
    <row r="440" spans="1:21" ht="38.25">
      <c r="A440" s="1" t="s">
        <v>1497</v>
      </c>
      <c r="B440" s="2" t="s">
        <v>1204</v>
      </c>
      <c r="C440" s="2" t="s">
        <v>1205</v>
      </c>
      <c r="D440" s="3" t="s">
        <v>1504</v>
      </c>
      <c r="E440" s="3" t="s">
        <v>1499</v>
      </c>
      <c r="F440" t="s">
        <v>1583</v>
      </c>
      <c r="G440" s="20" t="s">
        <v>41</v>
      </c>
      <c r="U440">
        <f t="shared" si="6"/>
      </c>
    </row>
    <row r="441" spans="1:21" ht="102">
      <c r="A441" s="1" t="s">
        <v>1497</v>
      </c>
      <c r="B441" s="2" t="s">
        <v>1204</v>
      </c>
      <c r="C441" s="2" t="s">
        <v>1205</v>
      </c>
      <c r="D441" s="3" t="s">
        <v>1505</v>
      </c>
      <c r="E441" s="3" t="s">
        <v>1506</v>
      </c>
      <c r="F441" t="s">
        <v>1583</v>
      </c>
      <c r="G441" s="20">
        <v>6.1</v>
      </c>
      <c r="U441">
        <f t="shared" si="6"/>
      </c>
    </row>
    <row r="442" spans="1:21" ht="25.5">
      <c r="A442" s="1" t="s">
        <v>1497</v>
      </c>
      <c r="B442" s="2" t="s">
        <v>1204</v>
      </c>
      <c r="C442" s="2" t="s">
        <v>1205</v>
      </c>
      <c r="D442" s="3" t="s">
        <v>1507</v>
      </c>
      <c r="E442" s="3" t="s">
        <v>1508</v>
      </c>
      <c r="F442" t="s">
        <v>1583</v>
      </c>
      <c r="G442" s="20">
        <v>6.1</v>
      </c>
      <c r="U442">
        <f t="shared" si="6"/>
      </c>
    </row>
    <row r="443" spans="1:21" ht="25.5">
      <c r="A443" s="1" t="s">
        <v>358</v>
      </c>
      <c r="B443" s="2" t="s">
        <v>1204</v>
      </c>
      <c r="C443" s="2" t="s">
        <v>1205</v>
      </c>
      <c r="D443" s="3" t="s">
        <v>1509</v>
      </c>
      <c r="E443" s="3"/>
      <c r="F443" t="s">
        <v>1583</v>
      </c>
      <c r="G443" s="20">
        <v>6.1</v>
      </c>
      <c r="U443">
        <f t="shared" si="6"/>
      </c>
    </row>
    <row r="444" spans="1:21" ht="89.25">
      <c r="A444" s="1" t="s">
        <v>1510</v>
      </c>
      <c r="B444" s="2" t="s">
        <v>1204</v>
      </c>
      <c r="C444" s="2" t="s">
        <v>1205</v>
      </c>
      <c r="D444" s="3" t="s">
        <v>1511</v>
      </c>
      <c r="E444" s="3" t="s">
        <v>1512</v>
      </c>
      <c r="F444" t="s">
        <v>1583</v>
      </c>
      <c r="G444" s="20">
        <v>6.1</v>
      </c>
      <c r="U444">
        <f t="shared" si="6"/>
      </c>
    </row>
    <row r="445" spans="1:21" ht="51">
      <c r="A445" s="1" t="s">
        <v>774</v>
      </c>
      <c r="B445" s="2" t="s">
        <v>1204</v>
      </c>
      <c r="C445" s="2" t="s">
        <v>1205</v>
      </c>
      <c r="D445" s="3" t="s">
        <v>1513</v>
      </c>
      <c r="E445" s="3" t="s">
        <v>1514</v>
      </c>
      <c r="F445" t="s">
        <v>1583</v>
      </c>
      <c r="G445" s="20">
        <v>6.1</v>
      </c>
      <c r="U445">
        <f t="shared" si="6"/>
      </c>
    </row>
    <row r="446" spans="1:21" ht="38.25">
      <c r="A446" s="1" t="s">
        <v>766</v>
      </c>
      <c r="B446" s="2" t="s">
        <v>1204</v>
      </c>
      <c r="C446" s="2" t="s">
        <v>1205</v>
      </c>
      <c r="D446" s="3" t="s">
        <v>1515</v>
      </c>
      <c r="E446" s="3"/>
      <c r="F446" t="s">
        <v>1583</v>
      </c>
      <c r="G446" s="20">
        <v>6.1</v>
      </c>
      <c r="U446">
        <f t="shared" si="6"/>
      </c>
    </row>
    <row r="447" spans="1:21" ht="204">
      <c r="A447" s="1" t="s">
        <v>1407</v>
      </c>
      <c r="B447" s="2" t="s">
        <v>1204</v>
      </c>
      <c r="C447" s="2" t="s">
        <v>1205</v>
      </c>
      <c r="D447" s="3" t="s">
        <v>1516</v>
      </c>
      <c r="E447" s="3" t="s">
        <v>1517</v>
      </c>
      <c r="F447" t="s">
        <v>1583</v>
      </c>
      <c r="G447" s="20">
        <v>6.1</v>
      </c>
      <c r="U447">
        <f t="shared" si="6"/>
      </c>
    </row>
    <row r="448" spans="1:21" ht="38.25">
      <c r="A448" s="1" t="s">
        <v>1407</v>
      </c>
      <c r="B448" s="2" t="s">
        <v>1204</v>
      </c>
      <c r="C448" s="2" t="s">
        <v>1205</v>
      </c>
      <c r="D448" s="3" t="s">
        <v>1518</v>
      </c>
      <c r="E448" s="3"/>
      <c r="F448" t="s">
        <v>1583</v>
      </c>
      <c r="G448" s="20">
        <v>6.1</v>
      </c>
      <c r="U448">
        <f t="shared" si="6"/>
      </c>
    </row>
    <row r="449" spans="1:21" ht="63.75">
      <c r="A449" s="1" t="s">
        <v>1158</v>
      </c>
      <c r="B449" s="2" t="s">
        <v>1204</v>
      </c>
      <c r="C449" s="2" t="s">
        <v>1205</v>
      </c>
      <c r="D449" s="3" t="s">
        <v>1519</v>
      </c>
      <c r="E449" s="3"/>
      <c r="F449" t="s">
        <v>1583</v>
      </c>
      <c r="G449" s="20">
        <v>6.1</v>
      </c>
      <c r="U449">
        <f t="shared" si="6"/>
      </c>
    </row>
    <row r="450" spans="1:21" ht="89.25">
      <c r="A450" s="1" t="s">
        <v>1520</v>
      </c>
      <c r="B450" s="2" t="s">
        <v>1204</v>
      </c>
      <c r="C450" s="2" t="s">
        <v>1205</v>
      </c>
      <c r="D450" s="3" t="s">
        <v>1333</v>
      </c>
      <c r="E450" s="3" t="s">
        <v>1334</v>
      </c>
      <c r="F450" t="s">
        <v>1583</v>
      </c>
      <c r="G450" s="20">
        <v>6.1</v>
      </c>
      <c r="U450">
        <f t="shared" si="6"/>
      </c>
    </row>
    <row r="451" spans="1:21" ht="63.75">
      <c r="A451" s="1" t="s">
        <v>1255</v>
      </c>
      <c r="B451" s="2" t="s">
        <v>1204</v>
      </c>
      <c r="C451" s="2" t="s">
        <v>1205</v>
      </c>
      <c r="D451" s="3" t="s">
        <v>1335</v>
      </c>
      <c r="E451" s="3" t="s">
        <v>1336</v>
      </c>
      <c r="F451" t="s">
        <v>1583</v>
      </c>
      <c r="G451" s="20">
        <v>6.1</v>
      </c>
      <c r="U451">
        <f aca="true" t="shared" si="7" ref="U451:U514">IF(G451="",A451,"")</f>
      </c>
    </row>
    <row r="452" spans="1:21" ht="165.75">
      <c r="A452" s="1" t="s">
        <v>1417</v>
      </c>
      <c r="B452" s="2" t="s">
        <v>1204</v>
      </c>
      <c r="C452" s="2" t="s">
        <v>1205</v>
      </c>
      <c r="D452" s="3" t="s">
        <v>1337</v>
      </c>
      <c r="E452" s="3" t="s">
        <v>1338</v>
      </c>
      <c r="F452" t="s">
        <v>1583</v>
      </c>
      <c r="G452" s="20">
        <v>6.1</v>
      </c>
      <c r="U452">
        <f t="shared" si="7"/>
      </c>
    </row>
    <row r="453" spans="1:21" ht="140.25">
      <c r="A453" s="1" t="s">
        <v>1419</v>
      </c>
      <c r="B453" s="2" t="s">
        <v>1204</v>
      </c>
      <c r="C453" s="2" t="s">
        <v>1205</v>
      </c>
      <c r="D453" s="3" t="s">
        <v>1339</v>
      </c>
      <c r="E453" s="3" t="s">
        <v>1340</v>
      </c>
      <c r="F453" t="s">
        <v>1583</v>
      </c>
      <c r="G453" s="20">
        <v>6.1</v>
      </c>
      <c r="U453">
        <f t="shared" si="7"/>
      </c>
    </row>
    <row r="454" spans="1:21" ht="25.5">
      <c r="A454" s="1" t="s">
        <v>1171</v>
      </c>
      <c r="B454" s="2" t="s">
        <v>1204</v>
      </c>
      <c r="C454" s="2" t="s">
        <v>1205</v>
      </c>
      <c r="D454" s="3" t="s">
        <v>1341</v>
      </c>
      <c r="E454" s="3" t="s">
        <v>1342</v>
      </c>
      <c r="F454" t="s">
        <v>1583</v>
      </c>
      <c r="G454" s="20">
        <v>6.1</v>
      </c>
      <c r="U454">
        <f t="shared" si="7"/>
      </c>
    </row>
    <row r="455" spans="1:21" ht="76.5">
      <c r="A455" s="1" t="s">
        <v>1343</v>
      </c>
      <c r="B455" s="2" t="s">
        <v>1204</v>
      </c>
      <c r="C455" s="2" t="s">
        <v>1205</v>
      </c>
      <c r="D455" s="3" t="s">
        <v>1344</v>
      </c>
      <c r="E455" s="3" t="s">
        <v>1538</v>
      </c>
      <c r="F455" t="s">
        <v>1583</v>
      </c>
      <c r="G455" s="20">
        <v>6.1</v>
      </c>
      <c r="U455">
        <f t="shared" si="7"/>
      </c>
    </row>
    <row r="456" spans="1:21" ht="51">
      <c r="A456" s="1" t="s">
        <v>403</v>
      </c>
      <c r="B456" s="2" t="s">
        <v>1204</v>
      </c>
      <c r="C456" s="2" t="s">
        <v>1205</v>
      </c>
      <c r="D456" s="3" t="s">
        <v>1539</v>
      </c>
      <c r="E456" s="3" t="s">
        <v>1540</v>
      </c>
      <c r="F456" t="s">
        <v>1583</v>
      </c>
      <c r="G456" s="20">
        <v>6.1</v>
      </c>
      <c r="U456">
        <f t="shared" si="7"/>
      </c>
    </row>
    <row r="457" spans="1:21" ht="38.25">
      <c r="A457" s="1" t="s">
        <v>403</v>
      </c>
      <c r="B457" s="2" t="s">
        <v>1204</v>
      </c>
      <c r="C457" s="2" t="s">
        <v>1205</v>
      </c>
      <c r="D457" s="3" t="s">
        <v>1541</v>
      </c>
      <c r="E457" s="3" t="s">
        <v>1542</v>
      </c>
      <c r="F457" t="s">
        <v>1583</v>
      </c>
      <c r="G457" s="20">
        <v>6.1</v>
      </c>
      <c r="U457">
        <f t="shared" si="7"/>
      </c>
    </row>
    <row r="458" spans="1:21" ht="38.25">
      <c r="A458" s="1" t="s">
        <v>408</v>
      </c>
      <c r="B458" s="2" t="s">
        <v>1204</v>
      </c>
      <c r="C458" s="2" t="s">
        <v>1205</v>
      </c>
      <c r="D458" s="3" t="s">
        <v>1543</v>
      </c>
      <c r="E458" s="3" t="s">
        <v>1544</v>
      </c>
      <c r="F458" t="s">
        <v>1583</v>
      </c>
      <c r="G458" s="20">
        <v>6.1</v>
      </c>
      <c r="U458">
        <f t="shared" si="7"/>
      </c>
    </row>
    <row r="459" spans="1:21" ht="51">
      <c r="A459" s="1" t="s">
        <v>1264</v>
      </c>
      <c r="B459" s="2" t="s">
        <v>1204</v>
      </c>
      <c r="C459" s="2" t="s">
        <v>1205</v>
      </c>
      <c r="D459" s="3" t="s">
        <v>1545</v>
      </c>
      <c r="E459" s="3" t="s">
        <v>1546</v>
      </c>
      <c r="F459" t="s">
        <v>1583</v>
      </c>
      <c r="G459" s="20">
        <v>6.1</v>
      </c>
      <c r="U459">
        <f t="shared" si="7"/>
      </c>
    </row>
    <row r="460" spans="1:21" ht="38.25">
      <c r="A460" s="1" t="s">
        <v>780</v>
      </c>
      <c r="B460" s="2" t="s">
        <v>1204</v>
      </c>
      <c r="C460" s="2" t="s">
        <v>1205</v>
      </c>
      <c r="D460" s="3" t="s">
        <v>1547</v>
      </c>
      <c r="E460" s="3" t="s">
        <v>1548</v>
      </c>
      <c r="F460" t="s">
        <v>1583</v>
      </c>
      <c r="G460" s="20">
        <v>6.1</v>
      </c>
      <c r="U460">
        <f t="shared" si="7"/>
      </c>
    </row>
    <row r="461" spans="1:21" ht="38.25">
      <c r="A461" s="1" t="s">
        <v>542</v>
      </c>
      <c r="B461" s="2" t="s">
        <v>1204</v>
      </c>
      <c r="C461" s="2" t="s">
        <v>849</v>
      </c>
      <c r="D461" s="3" t="s">
        <v>1549</v>
      </c>
      <c r="E461" s="3" t="s">
        <v>1550</v>
      </c>
      <c r="F461" t="s">
        <v>1583</v>
      </c>
      <c r="G461" s="20">
        <v>6.1</v>
      </c>
      <c r="U461">
        <f t="shared" si="7"/>
      </c>
    </row>
    <row r="462" spans="1:21" ht="51">
      <c r="A462" s="1" t="s">
        <v>550</v>
      </c>
      <c r="B462" s="2" t="s">
        <v>1204</v>
      </c>
      <c r="C462" s="2" t="s">
        <v>1205</v>
      </c>
      <c r="D462" s="3" t="s">
        <v>1551</v>
      </c>
      <c r="E462" s="3" t="s">
        <v>1552</v>
      </c>
      <c r="F462" t="s">
        <v>1583</v>
      </c>
      <c r="G462" s="20">
        <v>6.1</v>
      </c>
      <c r="U462">
        <f t="shared" si="7"/>
      </c>
    </row>
    <row r="463" spans="1:21" ht="63.75">
      <c r="A463" s="1" t="s">
        <v>550</v>
      </c>
      <c r="B463" s="2" t="s">
        <v>1204</v>
      </c>
      <c r="C463" s="2" t="s">
        <v>1205</v>
      </c>
      <c r="D463" s="3" t="s">
        <v>1553</v>
      </c>
      <c r="E463" s="3" t="s">
        <v>1554</v>
      </c>
      <c r="F463" t="s">
        <v>1583</v>
      </c>
      <c r="G463" s="20">
        <v>6.1</v>
      </c>
      <c r="U463">
        <f t="shared" si="7"/>
      </c>
    </row>
    <row r="464" spans="1:21" ht="102">
      <c r="A464" s="1" t="s">
        <v>550</v>
      </c>
      <c r="B464" s="2" t="s">
        <v>1204</v>
      </c>
      <c r="C464" s="2" t="s">
        <v>1205</v>
      </c>
      <c r="D464" s="3" t="s">
        <v>1555</v>
      </c>
      <c r="E464" s="3" t="s">
        <v>1556</v>
      </c>
      <c r="F464" t="s">
        <v>1583</v>
      </c>
      <c r="G464" s="20">
        <v>6.1</v>
      </c>
      <c r="U464">
        <f t="shared" si="7"/>
      </c>
    </row>
    <row r="465" spans="1:21" ht="25.5">
      <c r="A465" s="1" t="s">
        <v>555</v>
      </c>
      <c r="B465" s="2" t="s">
        <v>1204</v>
      </c>
      <c r="C465" s="2" t="s">
        <v>1205</v>
      </c>
      <c r="D465" s="3" t="s">
        <v>1557</v>
      </c>
      <c r="E465" s="3" t="s">
        <v>1558</v>
      </c>
      <c r="F465" t="s">
        <v>1583</v>
      </c>
      <c r="G465" s="20">
        <v>6.1</v>
      </c>
      <c r="U465">
        <f t="shared" si="7"/>
      </c>
    </row>
    <row r="466" spans="1:21" ht="63.75">
      <c r="A466" s="1" t="s">
        <v>555</v>
      </c>
      <c r="B466" s="2" t="s">
        <v>1204</v>
      </c>
      <c r="C466" s="2" t="s">
        <v>1205</v>
      </c>
      <c r="D466" s="3" t="s">
        <v>1559</v>
      </c>
      <c r="E466" s="3" t="s">
        <v>1560</v>
      </c>
      <c r="F466" t="s">
        <v>1583</v>
      </c>
      <c r="G466" s="20">
        <v>6.1</v>
      </c>
      <c r="U466">
        <f t="shared" si="7"/>
      </c>
    </row>
    <row r="467" spans="1:21" ht="89.25">
      <c r="A467" s="1" t="s">
        <v>1439</v>
      </c>
      <c r="B467" s="2" t="s">
        <v>1204</v>
      </c>
      <c r="C467" s="2" t="s">
        <v>1205</v>
      </c>
      <c r="D467" s="3" t="s">
        <v>1561</v>
      </c>
      <c r="E467" s="3" t="s">
        <v>1562</v>
      </c>
      <c r="F467" t="s">
        <v>1583</v>
      </c>
      <c r="G467" s="20">
        <v>6.1</v>
      </c>
      <c r="U467">
        <f t="shared" si="7"/>
      </c>
    </row>
    <row r="468" spans="1:21" ht="114.75">
      <c r="A468" s="1" t="s">
        <v>1006</v>
      </c>
      <c r="B468" s="2" t="s">
        <v>1204</v>
      </c>
      <c r="C468" s="2" t="s">
        <v>1205</v>
      </c>
      <c r="D468" s="3" t="s">
        <v>1563</v>
      </c>
      <c r="E468" s="3" t="s">
        <v>1564</v>
      </c>
      <c r="F468" t="s">
        <v>1583</v>
      </c>
      <c r="G468" s="20">
        <v>6.1</v>
      </c>
      <c r="U468">
        <f t="shared" si="7"/>
      </c>
    </row>
    <row r="469" spans="1:21" ht="51">
      <c r="A469" s="1" t="s">
        <v>574</v>
      </c>
      <c r="B469" s="2" t="s">
        <v>1204</v>
      </c>
      <c r="C469" s="2" t="s">
        <v>1205</v>
      </c>
      <c r="D469" s="3" t="s">
        <v>1565</v>
      </c>
      <c r="E469" s="3" t="s">
        <v>1566</v>
      </c>
      <c r="F469" t="s">
        <v>1583</v>
      </c>
      <c r="G469" s="20">
        <v>6.1</v>
      </c>
      <c r="U469">
        <f t="shared" si="7"/>
      </c>
    </row>
    <row r="470" spans="1:21" ht="25.5">
      <c r="A470" s="1" t="s">
        <v>1427</v>
      </c>
      <c r="B470" s="2" t="s">
        <v>1204</v>
      </c>
      <c r="C470" s="2" t="s">
        <v>1205</v>
      </c>
      <c r="D470" s="3" t="s">
        <v>1567</v>
      </c>
      <c r="E470" s="3" t="s">
        <v>1568</v>
      </c>
      <c r="F470" t="s">
        <v>1583</v>
      </c>
      <c r="G470" s="20">
        <v>6.1</v>
      </c>
      <c r="U470">
        <f t="shared" si="7"/>
      </c>
    </row>
    <row r="471" spans="1:21" ht="38.25">
      <c r="A471" s="1" t="s">
        <v>1016</v>
      </c>
      <c r="B471" s="2" t="s">
        <v>1204</v>
      </c>
      <c r="C471" s="2" t="s">
        <v>1205</v>
      </c>
      <c r="D471" s="3" t="s">
        <v>1569</v>
      </c>
      <c r="E471" s="3" t="s">
        <v>1570</v>
      </c>
      <c r="F471" t="s">
        <v>1583</v>
      </c>
      <c r="G471" s="20">
        <v>6.1</v>
      </c>
      <c r="U471">
        <f t="shared" si="7"/>
      </c>
    </row>
    <row r="472" spans="1:21" ht="51">
      <c r="A472" s="1" t="s">
        <v>282</v>
      </c>
      <c r="B472" s="2" t="s">
        <v>1204</v>
      </c>
      <c r="C472" s="2" t="s">
        <v>1205</v>
      </c>
      <c r="D472" s="3" t="s">
        <v>1571</v>
      </c>
      <c r="E472" s="3" t="s">
        <v>1572</v>
      </c>
      <c r="F472" t="s">
        <v>1583</v>
      </c>
      <c r="G472" s="20">
        <v>6.1</v>
      </c>
      <c r="U472">
        <f t="shared" si="7"/>
      </c>
    </row>
    <row r="473" spans="1:21" ht="38.25">
      <c r="A473" s="1" t="s">
        <v>1623</v>
      </c>
      <c r="B473" s="2" t="s">
        <v>1204</v>
      </c>
      <c r="C473" s="2" t="s">
        <v>1205</v>
      </c>
      <c r="D473" s="3" t="s">
        <v>1573</v>
      </c>
      <c r="E473" s="3" t="s">
        <v>1574</v>
      </c>
      <c r="F473" t="s">
        <v>1583</v>
      </c>
      <c r="G473" s="20">
        <v>6.1</v>
      </c>
      <c r="U473">
        <f t="shared" si="7"/>
      </c>
    </row>
    <row r="474" spans="1:21" ht="76.5">
      <c r="A474" s="1" t="s">
        <v>1626</v>
      </c>
      <c r="B474" s="2" t="s">
        <v>1204</v>
      </c>
      <c r="C474" s="2" t="s">
        <v>1205</v>
      </c>
      <c r="D474" s="3" t="s">
        <v>1575</v>
      </c>
      <c r="E474" s="3" t="s">
        <v>1576</v>
      </c>
      <c r="F474" t="s">
        <v>1583</v>
      </c>
      <c r="G474" s="20">
        <v>6.1</v>
      </c>
      <c r="U474">
        <f t="shared" si="7"/>
      </c>
    </row>
    <row r="475" spans="1:21" ht="153">
      <c r="A475" s="1" t="s">
        <v>1628</v>
      </c>
      <c r="B475" s="2" t="s">
        <v>1204</v>
      </c>
      <c r="C475" s="2" t="s">
        <v>1205</v>
      </c>
      <c r="D475" s="3" t="s">
        <v>1577</v>
      </c>
      <c r="E475" s="3" t="s">
        <v>1578</v>
      </c>
      <c r="F475" t="s">
        <v>1583</v>
      </c>
      <c r="G475" s="20">
        <v>6.1</v>
      </c>
      <c r="U475">
        <f t="shared" si="7"/>
      </c>
    </row>
    <row r="476" spans="1:21" ht="38.25">
      <c r="A476" s="1" t="s">
        <v>1068</v>
      </c>
      <c r="B476" s="2" t="s">
        <v>1204</v>
      </c>
      <c r="C476" s="2" t="s">
        <v>1205</v>
      </c>
      <c r="D476" s="3" t="s">
        <v>1579</v>
      </c>
      <c r="E476" s="3" t="s">
        <v>1580</v>
      </c>
      <c r="F476" t="s">
        <v>1583</v>
      </c>
      <c r="G476" s="20">
        <v>6.1</v>
      </c>
      <c r="U476">
        <f t="shared" si="7"/>
      </c>
    </row>
    <row r="477" spans="1:21" ht="102">
      <c r="A477" s="1" t="s">
        <v>340</v>
      </c>
      <c r="B477" s="2" t="s">
        <v>1204</v>
      </c>
      <c r="C477" s="2" t="s">
        <v>1205</v>
      </c>
      <c r="D477" s="3" t="s">
        <v>1581</v>
      </c>
      <c r="E477" s="3" t="s">
        <v>1582</v>
      </c>
      <c r="F477" t="s">
        <v>1583</v>
      </c>
      <c r="G477" s="20">
        <v>6.1</v>
      </c>
      <c r="U477">
        <f t="shared" si="7"/>
      </c>
    </row>
    <row r="478" spans="1:21" ht="76.5">
      <c r="A478" s="4" t="s">
        <v>1264</v>
      </c>
      <c r="B478" s="5" t="s">
        <v>1204</v>
      </c>
      <c r="C478" s="5" t="s">
        <v>1205</v>
      </c>
      <c r="D478" s="6" t="s">
        <v>186</v>
      </c>
      <c r="E478" s="6" t="s">
        <v>187</v>
      </c>
      <c r="F478" t="s">
        <v>188</v>
      </c>
      <c r="G478" s="20">
        <v>6.1</v>
      </c>
      <c r="U478">
        <f t="shared" si="7"/>
      </c>
    </row>
    <row r="479" spans="1:21" ht="140.25">
      <c r="A479" s="1" t="s">
        <v>1427</v>
      </c>
      <c r="B479" s="2" t="s">
        <v>1204</v>
      </c>
      <c r="C479" s="2" t="s">
        <v>1205</v>
      </c>
      <c r="D479" s="3" t="s">
        <v>189</v>
      </c>
      <c r="E479" s="3" t="s">
        <v>190</v>
      </c>
      <c r="F479" t="s">
        <v>188</v>
      </c>
      <c r="G479" s="20">
        <v>6.1</v>
      </c>
      <c r="U479">
        <f t="shared" si="7"/>
      </c>
    </row>
    <row r="480" spans="1:21" ht="63.75">
      <c r="A480" s="1" t="s">
        <v>1016</v>
      </c>
      <c r="B480" s="2" t="s">
        <v>1204</v>
      </c>
      <c r="C480" s="2" t="s">
        <v>1205</v>
      </c>
      <c r="D480" s="3" t="s">
        <v>191</v>
      </c>
      <c r="E480" s="3" t="s">
        <v>192</v>
      </c>
      <c r="F480" t="s">
        <v>188</v>
      </c>
      <c r="G480" s="20">
        <v>6.1</v>
      </c>
      <c r="U480">
        <f t="shared" si="7"/>
      </c>
    </row>
    <row r="481" spans="1:21" ht="76.5">
      <c r="A481" s="1" t="s">
        <v>1211</v>
      </c>
      <c r="B481" s="2" t="s">
        <v>1204</v>
      </c>
      <c r="C481" s="2" t="s">
        <v>1205</v>
      </c>
      <c r="D481" s="3" t="s">
        <v>191</v>
      </c>
      <c r="E481" s="3" t="s">
        <v>193</v>
      </c>
      <c r="F481" t="s">
        <v>188</v>
      </c>
      <c r="G481" s="20">
        <v>6.1</v>
      </c>
      <c r="U481">
        <f t="shared" si="7"/>
      </c>
    </row>
    <row r="482" spans="1:21" ht="76.5">
      <c r="A482" s="1" t="s">
        <v>1417</v>
      </c>
      <c r="B482" s="2" t="s">
        <v>1204</v>
      </c>
      <c r="C482" s="2" t="s">
        <v>1205</v>
      </c>
      <c r="D482" s="3" t="s">
        <v>194</v>
      </c>
      <c r="E482" s="3" t="s">
        <v>195</v>
      </c>
      <c r="F482" t="s">
        <v>188</v>
      </c>
      <c r="G482" s="20">
        <v>6.1</v>
      </c>
      <c r="U482">
        <f t="shared" si="7"/>
      </c>
    </row>
    <row r="483" spans="1:21" ht="409.5">
      <c r="A483" s="1" t="s">
        <v>700</v>
      </c>
      <c r="B483" s="2" t="s">
        <v>1214</v>
      </c>
      <c r="C483" s="2" t="s">
        <v>1205</v>
      </c>
      <c r="D483" s="3" t="s">
        <v>196</v>
      </c>
      <c r="E483" s="3" t="s">
        <v>197</v>
      </c>
      <c r="F483" t="s">
        <v>188</v>
      </c>
      <c r="G483" s="20">
        <v>6.1</v>
      </c>
      <c r="U483">
        <f t="shared" si="7"/>
      </c>
    </row>
    <row r="484" spans="1:21" ht="255">
      <c r="A484" s="1" t="s">
        <v>1630</v>
      </c>
      <c r="B484" s="2" t="s">
        <v>1214</v>
      </c>
      <c r="C484" s="2" t="s">
        <v>1205</v>
      </c>
      <c r="D484" s="3" t="s">
        <v>196</v>
      </c>
      <c r="E484" s="3" t="s">
        <v>198</v>
      </c>
      <c r="F484" t="s">
        <v>188</v>
      </c>
      <c r="G484" s="20" t="s">
        <v>1532</v>
      </c>
      <c r="U484">
        <f t="shared" si="7"/>
      </c>
    </row>
    <row r="485" spans="1:21" ht="191.25">
      <c r="A485" s="1" t="s">
        <v>1060</v>
      </c>
      <c r="B485" s="2" t="s">
        <v>1214</v>
      </c>
      <c r="C485" s="2" t="s">
        <v>1205</v>
      </c>
      <c r="D485" s="3" t="s">
        <v>199</v>
      </c>
      <c r="E485" s="3" t="s">
        <v>200</v>
      </c>
      <c r="F485" t="s">
        <v>188</v>
      </c>
      <c r="G485" s="20" t="s">
        <v>26</v>
      </c>
      <c r="U485">
        <f t="shared" si="7"/>
      </c>
    </row>
    <row r="486" spans="1:21" ht="38.25">
      <c r="A486" s="4" t="s">
        <v>1208</v>
      </c>
      <c r="B486" s="5" t="s">
        <v>1204</v>
      </c>
      <c r="C486" s="5" t="s">
        <v>1205</v>
      </c>
      <c r="D486" s="6" t="s">
        <v>201</v>
      </c>
      <c r="E486" s="6" t="s">
        <v>202</v>
      </c>
      <c r="F486" t="s">
        <v>203</v>
      </c>
      <c r="G486" s="20">
        <v>6.1</v>
      </c>
      <c r="U486">
        <f t="shared" si="7"/>
      </c>
    </row>
    <row r="487" spans="1:21" ht="89.25">
      <c r="A487" s="1" t="s">
        <v>1208</v>
      </c>
      <c r="B487" s="2" t="s">
        <v>1214</v>
      </c>
      <c r="C487" s="2" t="s">
        <v>849</v>
      </c>
      <c r="D487" s="3" t="s">
        <v>204</v>
      </c>
      <c r="E487" s="3" t="s">
        <v>205</v>
      </c>
      <c r="F487" t="s">
        <v>203</v>
      </c>
      <c r="G487" s="20" t="s">
        <v>116</v>
      </c>
      <c r="U487">
        <f t="shared" si="7"/>
      </c>
    </row>
    <row r="488" spans="1:21" ht="153">
      <c r="A488" s="1" t="s">
        <v>1211</v>
      </c>
      <c r="B488" s="2" t="s">
        <v>1214</v>
      </c>
      <c r="C488" s="2" t="s">
        <v>1205</v>
      </c>
      <c r="D488" s="3" t="s">
        <v>206</v>
      </c>
      <c r="E488" s="3" t="s">
        <v>207</v>
      </c>
      <c r="F488" t="s">
        <v>203</v>
      </c>
      <c r="G488" s="20">
        <v>6.1</v>
      </c>
      <c r="U488">
        <f t="shared" si="7"/>
      </c>
    </row>
    <row r="489" spans="1:21" ht="153">
      <c r="A489" s="1" t="s">
        <v>1211</v>
      </c>
      <c r="B489" s="2" t="s">
        <v>1214</v>
      </c>
      <c r="C489" s="2" t="s">
        <v>1205</v>
      </c>
      <c r="D489" s="3" t="s">
        <v>208</v>
      </c>
      <c r="E489" s="3" t="s">
        <v>209</v>
      </c>
      <c r="F489" t="s">
        <v>203</v>
      </c>
      <c r="G489" s="20">
        <v>6.1</v>
      </c>
      <c r="U489">
        <f t="shared" si="7"/>
      </c>
    </row>
    <row r="490" spans="1:21" ht="178.5">
      <c r="A490" s="1" t="s">
        <v>1211</v>
      </c>
      <c r="B490" s="2" t="s">
        <v>1214</v>
      </c>
      <c r="C490" s="2" t="s">
        <v>1205</v>
      </c>
      <c r="D490" s="3" t="s">
        <v>210</v>
      </c>
      <c r="E490" s="3" t="s">
        <v>211</v>
      </c>
      <c r="F490" t="s">
        <v>203</v>
      </c>
      <c r="G490" s="20">
        <v>6.1</v>
      </c>
      <c r="U490">
        <f t="shared" si="7"/>
      </c>
    </row>
    <row r="491" spans="1:21" ht="369.75">
      <c r="A491" s="1" t="s">
        <v>1407</v>
      </c>
      <c r="B491" s="2" t="s">
        <v>1214</v>
      </c>
      <c r="C491" s="2" t="s">
        <v>849</v>
      </c>
      <c r="D491" s="3" t="s">
        <v>212</v>
      </c>
      <c r="E491" s="3" t="s">
        <v>213</v>
      </c>
      <c r="F491" t="s">
        <v>203</v>
      </c>
      <c r="G491" s="20" t="s">
        <v>1528</v>
      </c>
      <c r="U491">
        <f t="shared" si="7"/>
      </c>
    </row>
    <row r="492" spans="1:21" ht="280.5">
      <c r="A492" s="1" t="s">
        <v>91</v>
      </c>
      <c r="B492" s="2" t="s">
        <v>1214</v>
      </c>
      <c r="C492" s="2" t="s">
        <v>849</v>
      </c>
      <c r="D492" s="3" t="s">
        <v>579</v>
      </c>
      <c r="E492" s="3" t="s">
        <v>580</v>
      </c>
      <c r="F492" t="s">
        <v>203</v>
      </c>
      <c r="G492" s="20">
        <v>6.1</v>
      </c>
      <c r="U492">
        <f t="shared" si="7"/>
      </c>
    </row>
    <row r="493" spans="1:21" ht="140.25">
      <c r="A493" s="1" t="s">
        <v>91</v>
      </c>
      <c r="B493" s="2" t="s">
        <v>1214</v>
      </c>
      <c r="C493" s="2" t="s">
        <v>849</v>
      </c>
      <c r="D493" s="3" t="s">
        <v>581</v>
      </c>
      <c r="E493" s="3" t="s">
        <v>582</v>
      </c>
      <c r="F493" t="s">
        <v>203</v>
      </c>
      <c r="G493" s="20" t="s">
        <v>59</v>
      </c>
      <c r="U493">
        <f t="shared" si="7"/>
      </c>
    </row>
    <row r="494" spans="1:21" ht="242.25">
      <c r="A494" s="1" t="s">
        <v>91</v>
      </c>
      <c r="B494" s="2" t="s">
        <v>1214</v>
      </c>
      <c r="C494" s="2" t="s">
        <v>849</v>
      </c>
      <c r="D494" s="3" t="s">
        <v>583</v>
      </c>
      <c r="E494" s="3" t="s">
        <v>584</v>
      </c>
      <c r="F494" t="s">
        <v>203</v>
      </c>
      <c r="G494" s="20">
        <v>6.1</v>
      </c>
      <c r="U494">
        <f t="shared" si="7"/>
      </c>
    </row>
    <row r="495" spans="1:21" ht="409.5">
      <c r="A495" s="1" t="s">
        <v>1158</v>
      </c>
      <c r="B495" s="2" t="s">
        <v>1214</v>
      </c>
      <c r="C495" s="2" t="s">
        <v>849</v>
      </c>
      <c r="D495" s="3" t="s">
        <v>585</v>
      </c>
      <c r="E495" s="3" t="s">
        <v>586</v>
      </c>
      <c r="F495" t="s">
        <v>203</v>
      </c>
      <c r="G495" s="20" t="s">
        <v>918</v>
      </c>
      <c r="U495">
        <f t="shared" si="7"/>
      </c>
    </row>
    <row r="496" spans="1:21" ht="369.75">
      <c r="A496" s="1" t="s">
        <v>679</v>
      </c>
      <c r="B496" s="2" t="s">
        <v>1214</v>
      </c>
      <c r="C496" s="2" t="s">
        <v>849</v>
      </c>
      <c r="D496" s="3" t="s">
        <v>220</v>
      </c>
      <c r="E496" s="3" t="s">
        <v>221</v>
      </c>
      <c r="F496" t="s">
        <v>203</v>
      </c>
      <c r="G496" s="20">
        <v>6.1</v>
      </c>
      <c r="U496">
        <f t="shared" si="7"/>
      </c>
    </row>
    <row r="497" spans="1:21" ht="51">
      <c r="A497" s="1" t="s">
        <v>1244</v>
      </c>
      <c r="B497" s="2" t="s">
        <v>1214</v>
      </c>
      <c r="C497" s="2" t="s">
        <v>1205</v>
      </c>
      <c r="D497" s="3" t="s">
        <v>222</v>
      </c>
      <c r="E497" s="3" t="s">
        <v>223</v>
      </c>
      <c r="F497" t="s">
        <v>203</v>
      </c>
      <c r="G497" s="20">
        <v>6.1</v>
      </c>
      <c r="U497">
        <f t="shared" si="7"/>
      </c>
    </row>
    <row r="498" spans="1:21" ht="102">
      <c r="A498" s="1" t="s">
        <v>1244</v>
      </c>
      <c r="B498" s="2" t="s">
        <v>1214</v>
      </c>
      <c r="C498" s="2" t="s">
        <v>849</v>
      </c>
      <c r="D498" s="3" t="s">
        <v>224</v>
      </c>
      <c r="E498" s="3" t="s">
        <v>225</v>
      </c>
      <c r="F498" t="s">
        <v>203</v>
      </c>
      <c r="G498" s="20">
        <v>6.1</v>
      </c>
      <c r="U498">
        <f t="shared" si="7"/>
      </c>
    </row>
    <row r="499" spans="1:21" ht="89.25">
      <c r="A499" s="1" t="s">
        <v>1520</v>
      </c>
      <c r="B499" s="2" t="s">
        <v>1214</v>
      </c>
      <c r="C499" s="2" t="s">
        <v>1205</v>
      </c>
      <c r="D499" s="3" t="s">
        <v>226</v>
      </c>
      <c r="E499" s="3" t="s">
        <v>227</v>
      </c>
      <c r="F499" t="s">
        <v>203</v>
      </c>
      <c r="G499" s="20">
        <v>6.1</v>
      </c>
      <c r="U499">
        <f t="shared" si="7"/>
      </c>
    </row>
    <row r="500" spans="1:21" ht="153">
      <c r="A500" s="1" t="s">
        <v>1249</v>
      </c>
      <c r="B500" s="2" t="s">
        <v>1214</v>
      </c>
      <c r="C500" s="2" t="s">
        <v>1205</v>
      </c>
      <c r="D500" s="3" t="s">
        <v>228</v>
      </c>
      <c r="E500" s="3" t="s">
        <v>229</v>
      </c>
      <c r="F500" t="s">
        <v>203</v>
      </c>
      <c r="G500" s="20" t="s">
        <v>1533</v>
      </c>
      <c r="U500">
        <f t="shared" si="7"/>
      </c>
    </row>
    <row r="501" spans="1:21" ht="165.75">
      <c r="A501" s="1" t="s">
        <v>1252</v>
      </c>
      <c r="B501" s="2" t="s">
        <v>1214</v>
      </c>
      <c r="C501" s="2" t="s">
        <v>1205</v>
      </c>
      <c r="D501" s="3" t="s">
        <v>230</v>
      </c>
      <c r="E501" s="3" t="s">
        <v>231</v>
      </c>
      <c r="F501" t="s">
        <v>203</v>
      </c>
      <c r="G501" s="20" t="s">
        <v>1296</v>
      </c>
      <c r="U501">
        <f t="shared" si="7"/>
      </c>
    </row>
    <row r="502" spans="1:21" ht="140.25">
      <c r="A502" s="1" t="s">
        <v>1255</v>
      </c>
      <c r="B502" s="2" t="s">
        <v>1214</v>
      </c>
      <c r="C502" s="2" t="s">
        <v>849</v>
      </c>
      <c r="D502" s="3" t="s">
        <v>232</v>
      </c>
      <c r="E502" s="3" t="s">
        <v>233</v>
      </c>
      <c r="F502" t="s">
        <v>203</v>
      </c>
      <c r="G502" s="20">
        <v>6.1</v>
      </c>
      <c r="U502">
        <f t="shared" si="7"/>
      </c>
    </row>
    <row r="503" spans="1:21" ht="395.25">
      <c r="A503" s="1" t="s">
        <v>1419</v>
      </c>
      <c r="B503" s="2" t="s">
        <v>1214</v>
      </c>
      <c r="C503" s="2" t="s">
        <v>849</v>
      </c>
      <c r="D503" s="3" t="s">
        <v>234</v>
      </c>
      <c r="E503" s="3" t="s">
        <v>235</v>
      </c>
      <c r="F503" t="s">
        <v>203</v>
      </c>
      <c r="G503" s="20">
        <v>6.1</v>
      </c>
      <c r="U503">
        <f t="shared" si="7"/>
      </c>
    </row>
    <row r="504" spans="1:21" ht="165.75">
      <c r="A504" s="1" t="s">
        <v>1171</v>
      </c>
      <c r="B504" s="2" t="s">
        <v>1214</v>
      </c>
      <c r="C504" s="2" t="s">
        <v>849</v>
      </c>
      <c r="D504" s="3" t="s">
        <v>236</v>
      </c>
      <c r="E504" s="3" t="s">
        <v>237</v>
      </c>
      <c r="F504" t="s">
        <v>203</v>
      </c>
      <c r="G504" s="20" t="s">
        <v>1593</v>
      </c>
      <c r="U504">
        <f t="shared" si="7"/>
      </c>
    </row>
    <row r="505" spans="1:21" ht="306">
      <c r="A505" s="1" t="s">
        <v>592</v>
      </c>
      <c r="B505" s="2" t="s">
        <v>1214</v>
      </c>
      <c r="C505" s="2" t="s">
        <v>849</v>
      </c>
      <c r="D505" s="3" t="s">
        <v>644</v>
      </c>
      <c r="E505" s="3" t="s">
        <v>238</v>
      </c>
      <c r="F505" t="s">
        <v>203</v>
      </c>
      <c r="G505" s="20">
        <v>6.1</v>
      </c>
      <c r="U505">
        <f t="shared" si="7"/>
      </c>
    </row>
    <row r="506" spans="1:21" ht="140.25">
      <c r="A506" s="1" t="s">
        <v>1174</v>
      </c>
      <c r="B506" s="2" t="s">
        <v>1214</v>
      </c>
      <c r="C506" s="2" t="s">
        <v>849</v>
      </c>
      <c r="D506" s="3" t="s">
        <v>239</v>
      </c>
      <c r="E506" s="3" t="s">
        <v>240</v>
      </c>
      <c r="F506" t="s">
        <v>203</v>
      </c>
      <c r="G506" s="20" t="s">
        <v>1588</v>
      </c>
      <c r="U506">
        <f t="shared" si="7"/>
      </c>
    </row>
    <row r="507" spans="1:21" ht="409.5">
      <c r="A507" s="1" t="s">
        <v>408</v>
      </c>
      <c r="B507" s="2" t="s">
        <v>1214</v>
      </c>
      <c r="C507" s="2" t="s">
        <v>849</v>
      </c>
      <c r="D507" s="3" t="s">
        <v>241</v>
      </c>
      <c r="E507" s="3" t="s">
        <v>630</v>
      </c>
      <c r="F507" t="s">
        <v>203</v>
      </c>
      <c r="G507" s="20" t="s">
        <v>60</v>
      </c>
      <c r="U507">
        <f t="shared" si="7"/>
      </c>
    </row>
    <row r="508" spans="1:21" ht="114.75">
      <c r="A508" s="1" t="s">
        <v>408</v>
      </c>
      <c r="B508" s="2" t="s">
        <v>1214</v>
      </c>
      <c r="C508" s="2" t="s">
        <v>849</v>
      </c>
      <c r="D508" s="3" t="s">
        <v>631</v>
      </c>
      <c r="E508" s="3" t="s">
        <v>526</v>
      </c>
      <c r="F508" t="s">
        <v>203</v>
      </c>
      <c r="G508" s="20">
        <v>6.1</v>
      </c>
      <c r="U508">
        <f t="shared" si="7"/>
      </c>
    </row>
    <row r="509" spans="1:21" ht="25.5">
      <c r="A509" s="1" t="s">
        <v>1264</v>
      </c>
      <c r="B509" s="2" t="s">
        <v>1204</v>
      </c>
      <c r="C509" s="2" t="s">
        <v>1205</v>
      </c>
      <c r="D509" s="3" t="s">
        <v>632</v>
      </c>
      <c r="E509" s="3" t="s">
        <v>202</v>
      </c>
      <c r="F509" t="s">
        <v>203</v>
      </c>
      <c r="G509" s="20">
        <v>6.1</v>
      </c>
      <c r="U509">
        <f t="shared" si="7"/>
      </c>
    </row>
    <row r="510" spans="1:21" ht="51">
      <c r="A510" s="1" t="s">
        <v>780</v>
      </c>
      <c r="B510" s="2" t="s">
        <v>1214</v>
      </c>
      <c r="C510" s="2" t="s">
        <v>1205</v>
      </c>
      <c r="D510" s="3" t="s">
        <v>633</v>
      </c>
      <c r="E510" s="3" t="s">
        <v>634</v>
      </c>
      <c r="F510" t="s">
        <v>203</v>
      </c>
      <c r="G510" s="20">
        <v>6.1</v>
      </c>
      <c r="U510">
        <f t="shared" si="7"/>
      </c>
    </row>
    <row r="511" spans="1:21" ht="38.25">
      <c r="A511" s="1" t="s">
        <v>780</v>
      </c>
      <c r="B511" s="2" t="s">
        <v>1204</v>
      </c>
      <c r="C511" s="2" t="s">
        <v>1205</v>
      </c>
      <c r="D511" s="3" t="s">
        <v>635</v>
      </c>
      <c r="E511" s="3" t="s">
        <v>636</v>
      </c>
      <c r="F511" t="s">
        <v>203</v>
      </c>
      <c r="G511" s="20">
        <v>6.1</v>
      </c>
      <c r="U511">
        <f t="shared" si="7"/>
      </c>
    </row>
    <row r="512" spans="1:21" ht="38.25">
      <c r="A512" s="1" t="s">
        <v>1016</v>
      </c>
      <c r="B512" s="2" t="s">
        <v>1204</v>
      </c>
      <c r="C512" s="2" t="s">
        <v>1205</v>
      </c>
      <c r="D512" s="3" t="s">
        <v>201</v>
      </c>
      <c r="E512" s="3" t="s">
        <v>202</v>
      </c>
      <c r="F512" t="s">
        <v>203</v>
      </c>
      <c r="G512" s="20">
        <v>6.1</v>
      </c>
      <c r="U512">
        <f t="shared" si="7"/>
      </c>
    </row>
    <row r="513" spans="1:21" ht="127.5">
      <c r="A513" s="1" t="s">
        <v>637</v>
      </c>
      <c r="B513" s="2" t="s">
        <v>1214</v>
      </c>
      <c r="C513" s="2" t="s">
        <v>849</v>
      </c>
      <c r="D513" s="3" t="s">
        <v>638</v>
      </c>
      <c r="E513" s="3" t="s">
        <v>639</v>
      </c>
      <c r="F513" t="s">
        <v>203</v>
      </c>
      <c r="G513" s="20">
        <v>6.1</v>
      </c>
      <c r="U513">
        <f t="shared" si="7"/>
      </c>
    </row>
    <row r="514" spans="1:21" ht="165.75">
      <c r="A514" s="1" t="s">
        <v>1430</v>
      </c>
      <c r="B514" s="2" t="s">
        <v>1214</v>
      </c>
      <c r="C514" s="2" t="s">
        <v>849</v>
      </c>
      <c r="D514" s="3" t="s">
        <v>640</v>
      </c>
      <c r="E514" s="3" t="s">
        <v>641</v>
      </c>
      <c r="F514" t="s">
        <v>203</v>
      </c>
      <c r="G514" s="20">
        <v>6.1</v>
      </c>
      <c r="U514">
        <f t="shared" si="7"/>
      </c>
    </row>
    <row r="515" spans="1:21" ht="25.5">
      <c r="A515" s="1" t="s">
        <v>1430</v>
      </c>
      <c r="B515" s="2" t="s">
        <v>1204</v>
      </c>
      <c r="C515" s="2" t="s">
        <v>1205</v>
      </c>
      <c r="D515" s="3" t="s">
        <v>642</v>
      </c>
      <c r="E515" s="3" t="s">
        <v>643</v>
      </c>
      <c r="F515" t="s">
        <v>203</v>
      </c>
      <c r="G515" s="20">
        <v>6.1</v>
      </c>
      <c r="U515">
        <f aca="true" t="shared" si="8" ref="U515:U578">IF(G515="",A515,"")</f>
      </c>
    </row>
    <row r="516" spans="1:21" ht="127.5">
      <c r="A516" s="1" t="s">
        <v>282</v>
      </c>
      <c r="B516" s="2" t="s">
        <v>1214</v>
      </c>
      <c r="C516" s="2" t="s">
        <v>849</v>
      </c>
      <c r="D516" s="3" t="s">
        <v>297</v>
      </c>
      <c r="E516" s="3" t="s">
        <v>298</v>
      </c>
      <c r="F516" t="s">
        <v>203</v>
      </c>
      <c r="G516" s="20">
        <v>6.1</v>
      </c>
      <c r="U516">
        <f t="shared" si="8"/>
      </c>
    </row>
    <row r="517" spans="1:21" ht="63.75">
      <c r="A517" s="1" t="s">
        <v>299</v>
      </c>
      <c r="B517" s="2" t="s">
        <v>1214</v>
      </c>
      <c r="C517" s="2" t="s">
        <v>849</v>
      </c>
      <c r="D517" s="3" t="s">
        <v>300</v>
      </c>
      <c r="E517" s="3" t="s">
        <v>301</v>
      </c>
      <c r="F517" t="s">
        <v>203</v>
      </c>
      <c r="G517" s="20">
        <v>6.1</v>
      </c>
      <c r="U517">
        <f t="shared" si="8"/>
      </c>
    </row>
    <row r="518" spans="1:21" ht="153">
      <c r="A518" s="1" t="s">
        <v>302</v>
      </c>
      <c r="B518" s="2" t="s">
        <v>1214</v>
      </c>
      <c r="C518" s="2" t="s">
        <v>849</v>
      </c>
      <c r="D518" s="3" t="s">
        <v>303</v>
      </c>
      <c r="E518" s="3" t="s">
        <v>304</v>
      </c>
      <c r="F518" t="s">
        <v>203</v>
      </c>
      <c r="G518" s="20">
        <v>6.1</v>
      </c>
      <c r="U518">
        <f t="shared" si="8"/>
      </c>
    </row>
    <row r="519" spans="1:21" ht="38.25">
      <c r="A519" s="1" t="s">
        <v>1623</v>
      </c>
      <c r="B519" s="2" t="s">
        <v>1204</v>
      </c>
      <c r="C519" s="2" t="s">
        <v>1205</v>
      </c>
      <c r="D519" s="3" t="s">
        <v>305</v>
      </c>
      <c r="E519" s="3" t="s">
        <v>202</v>
      </c>
      <c r="F519" t="s">
        <v>203</v>
      </c>
      <c r="G519" s="20">
        <v>6.1</v>
      </c>
      <c r="U519">
        <f t="shared" si="8"/>
      </c>
    </row>
    <row r="520" spans="1:21" ht="51">
      <c r="A520" s="1" t="s">
        <v>1623</v>
      </c>
      <c r="B520" s="2" t="s">
        <v>1214</v>
      </c>
      <c r="C520" s="2" t="s">
        <v>1205</v>
      </c>
      <c r="D520" s="3" t="s">
        <v>306</v>
      </c>
      <c r="E520" s="3" t="s">
        <v>526</v>
      </c>
      <c r="F520" t="s">
        <v>203</v>
      </c>
      <c r="G520" s="20">
        <v>6.1</v>
      </c>
      <c r="U520">
        <f t="shared" si="8"/>
      </c>
    </row>
    <row r="521" spans="1:21" ht="127.5">
      <c r="A521" s="1" t="s">
        <v>1626</v>
      </c>
      <c r="B521" s="2" t="s">
        <v>1214</v>
      </c>
      <c r="C521" s="2" t="s">
        <v>849</v>
      </c>
      <c r="D521" s="3" t="s">
        <v>307</v>
      </c>
      <c r="E521" s="3" t="s">
        <v>308</v>
      </c>
      <c r="F521" t="s">
        <v>203</v>
      </c>
      <c r="G521" s="20" t="s">
        <v>1295</v>
      </c>
      <c r="U521">
        <f t="shared" si="8"/>
      </c>
    </row>
    <row r="522" spans="1:21" ht="63.75">
      <c r="A522" s="1" t="s">
        <v>1626</v>
      </c>
      <c r="B522" s="2" t="s">
        <v>1214</v>
      </c>
      <c r="C522" s="2" t="s">
        <v>849</v>
      </c>
      <c r="D522" s="3" t="s">
        <v>309</v>
      </c>
      <c r="E522" s="3" t="s">
        <v>310</v>
      </c>
      <c r="F522" t="s">
        <v>203</v>
      </c>
      <c r="G522" s="20">
        <v>6.1</v>
      </c>
      <c r="U522">
        <f t="shared" si="8"/>
      </c>
    </row>
    <row r="523" spans="1:21" ht="191.25">
      <c r="A523" s="1" t="s">
        <v>1626</v>
      </c>
      <c r="B523" s="2" t="s">
        <v>1214</v>
      </c>
      <c r="C523" s="2" t="s">
        <v>849</v>
      </c>
      <c r="D523" s="3" t="s">
        <v>311</v>
      </c>
      <c r="E523" s="3" t="s">
        <v>312</v>
      </c>
      <c r="F523" t="s">
        <v>203</v>
      </c>
      <c r="G523" s="20" t="s">
        <v>61</v>
      </c>
      <c r="U523">
        <f t="shared" si="8"/>
      </c>
    </row>
    <row r="524" spans="1:21" ht="165.75">
      <c r="A524" s="1" t="s">
        <v>388</v>
      </c>
      <c r="B524" s="2" t="s">
        <v>1214</v>
      </c>
      <c r="C524" s="2" t="s">
        <v>849</v>
      </c>
      <c r="D524" s="3" t="s">
        <v>313</v>
      </c>
      <c r="E524" s="3" t="s">
        <v>314</v>
      </c>
      <c r="F524" t="s">
        <v>203</v>
      </c>
      <c r="G524" s="20">
        <v>6.1</v>
      </c>
      <c r="U524">
        <f t="shared" si="8"/>
      </c>
    </row>
    <row r="525" spans="1:21" ht="306">
      <c r="A525" s="1" t="s">
        <v>388</v>
      </c>
      <c r="B525" s="2" t="s">
        <v>1214</v>
      </c>
      <c r="C525" s="2" t="s">
        <v>849</v>
      </c>
      <c r="D525" s="3" t="s">
        <v>315</v>
      </c>
      <c r="E525" s="3" t="s">
        <v>316</v>
      </c>
      <c r="F525" t="s">
        <v>203</v>
      </c>
      <c r="G525" s="20">
        <v>6.1</v>
      </c>
      <c r="U525">
        <f t="shared" si="8"/>
      </c>
    </row>
    <row r="526" spans="1:21" ht="76.5">
      <c r="A526" s="1" t="s">
        <v>388</v>
      </c>
      <c r="B526" s="2" t="s">
        <v>1214</v>
      </c>
      <c r="C526" s="2" t="s">
        <v>849</v>
      </c>
      <c r="D526" s="3" t="s">
        <v>317</v>
      </c>
      <c r="E526" s="3" t="s">
        <v>602</v>
      </c>
      <c r="F526" t="s">
        <v>203</v>
      </c>
      <c r="G526" s="20" t="s">
        <v>1294</v>
      </c>
      <c r="U526">
        <f t="shared" si="8"/>
      </c>
    </row>
    <row r="527" spans="1:21" ht="242.25">
      <c r="A527" s="1" t="s">
        <v>1632</v>
      </c>
      <c r="B527" s="2" t="s">
        <v>1214</v>
      </c>
      <c r="C527" s="2" t="s">
        <v>849</v>
      </c>
      <c r="D527" s="3" t="s">
        <v>318</v>
      </c>
      <c r="E527" s="3" t="s">
        <v>319</v>
      </c>
      <c r="F527" t="s">
        <v>203</v>
      </c>
      <c r="G527" s="20" t="s">
        <v>10</v>
      </c>
      <c r="U527">
        <f t="shared" si="8"/>
      </c>
    </row>
    <row r="528" spans="1:21" ht="191.25">
      <c r="A528" s="1" t="s">
        <v>1632</v>
      </c>
      <c r="B528" s="2" t="s">
        <v>1214</v>
      </c>
      <c r="C528" s="2" t="s">
        <v>849</v>
      </c>
      <c r="D528" s="3" t="s">
        <v>320</v>
      </c>
      <c r="E528" s="3" t="s">
        <v>321</v>
      </c>
      <c r="F528" t="s">
        <v>203</v>
      </c>
      <c r="G528" s="20" t="s">
        <v>24</v>
      </c>
      <c r="U528">
        <f t="shared" si="8"/>
      </c>
    </row>
    <row r="529" spans="1:21" ht="191.25">
      <c r="A529" s="1" t="s">
        <v>1632</v>
      </c>
      <c r="B529" s="2" t="s">
        <v>1214</v>
      </c>
      <c r="C529" s="2" t="s">
        <v>849</v>
      </c>
      <c r="D529" s="3" t="s">
        <v>322</v>
      </c>
      <c r="E529" s="3" t="s">
        <v>321</v>
      </c>
      <c r="F529" t="s">
        <v>203</v>
      </c>
      <c r="G529" s="20" t="s">
        <v>24</v>
      </c>
      <c r="U529">
        <f t="shared" si="8"/>
      </c>
    </row>
    <row r="530" spans="1:21" ht="229.5">
      <c r="A530" s="1" t="s">
        <v>1632</v>
      </c>
      <c r="B530" s="2" t="s">
        <v>1214</v>
      </c>
      <c r="C530" s="2" t="s">
        <v>849</v>
      </c>
      <c r="D530" s="3" t="s">
        <v>323</v>
      </c>
      <c r="E530" s="3" t="s">
        <v>321</v>
      </c>
      <c r="F530" t="s">
        <v>203</v>
      </c>
      <c r="G530" s="20" t="s">
        <v>24</v>
      </c>
      <c r="U530">
        <f t="shared" si="8"/>
      </c>
    </row>
    <row r="531" spans="1:21" ht="178.5">
      <c r="A531" s="1" t="s">
        <v>1635</v>
      </c>
      <c r="B531" s="2" t="s">
        <v>1214</v>
      </c>
      <c r="C531" s="2" t="s">
        <v>849</v>
      </c>
      <c r="D531" s="3" t="s">
        <v>324</v>
      </c>
      <c r="E531" s="3" t="s">
        <v>240</v>
      </c>
      <c r="F531" t="s">
        <v>203</v>
      </c>
      <c r="G531" s="20" t="s">
        <v>1589</v>
      </c>
      <c r="U531">
        <f t="shared" si="8"/>
      </c>
    </row>
    <row r="532" spans="1:21" ht="178.5">
      <c r="A532" s="1" t="s">
        <v>1639</v>
      </c>
      <c r="B532" s="2" t="s">
        <v>1214</v>
      </c>
      <c r="C532" s="2" t="s">
        <v>849</v>
      </c>
      <c r="D532" s="3" t="s">
        <v>325</v>
      </c>
      <c r="E532" s="3" t="s">
        <v>312</v>
      </c>
      <c r="F532" t="s">
        <v>203</v>
      </c>
      <c r="G532" s="20">
        <v>6.1</v>
      </c>
      <c r="U532">
        <f t="shared" si="8"/>
      </c>
    </row>
    <row r="533" spans="1:21" ht="178.5">
      <c r="A533" s="1" t="s">
        <v>1639</v>
      </c>
      <c r="B533" s="2" t="s">
        <v>1214</v>
      </c>
      <c r="C533" s="2" t="s">
        <v>326</v>
      </c>
      <c r="D533" s="3" t="s">
        <v>364</v>
      </c>
      <c r="E533" s="3" t="s">
        <v>312</v>
      </c>
      <c r="F533" t="s">
        <v>203</v>
      </c>
      <c r="G533" s="20">
        <v>6.1</v>
      </c>
      <c r="U533">
        <f t="shared" si="8"/>
      </c>
    </row>
    <row r="534" spans="1:21" ht="178.5">
      <c r="A534" s="1" t="s">
        <v>1639</v>
      </c>
      <c r="B534" s="2" t="s">
        <v>1214</v>
      </c>
      <c r="C534" s="2" t="s">
        <v>849</v>
      </c>
      <c r="D534" s="3" t="s">
        <v>365</v>
      </c>
      <c r="E534" s="3" t="s">
        <v>366</v>
      </c>
      <c r="F534" t="s">
        <v>203</v>
      </c>
      <c r="G534" s="20" t="s">
        <v>1590</v>
      </c>
      <c r="U534">
        <f t="shared" si="8"/>
      </c>
    </row>
    <row r="535" spans="1:21" ht="369.75">
      <c r="A535" s="1" t="s">
        <v>458</v>
      </c>
      <c r="B535" s="2" t="s">
        <v>1214</v>
      </c>
      <c r="C535" s="2" t="s">
        <v>849</v>
      </c>
      <c r="D535" s="3" t="s">
        <v>367</v>
      </c>
      <c r="E535" s="3" t="s">
        <v>368</v>
      </c>
      <c r="F535" t="s">
        <v>203</v>
      </c>
      <c r="G535" s="20" t="s">
        <v>62</v>
      </c>
      <c r="U535">
        <f t="shared" si="8"/>
      </c>
    </row>
    <row r="536" spans="1:21" ht="178.5">
      <c r="A536" s="1" t="s">
        <v>1060</v>
      </c>
      <c r="B536" s="2" t="s">
        <v>1214</v>
      </c>
      <c r="C536" s="2" t="s">
        <v>849</v>
      </c>
      <c r="D536" s="3" t="s">
        <v>369</v>
      </c>
      <c r="E536" s="3" t="s">
        <v>370</v>
      </c>
      <c r="F536" t="s">
        <v>203</v>
      </c>
      <c r="G536" s="20" t="s">
        <v>1297</v>
      </c>
      <c r="U536">
        <f t="shared" si="8"/>
      </c>
    </row>
    <row r="537" spans="1:21" ht="102">
      <c r="A537" s="1" t="s">
        <v>1184</v>
      </c>
      <c r="B537" s="2" t="s">
        <v>1214</v>
      </c>
      <c r="C537" s="2" t="s">
        <v>849</v>
      </c>
      <c r="D537" s="3" t="s">
        <v>371</v>
      </c>
      <c r="E537" s="3" t="s">
        <v>602</v>
      </c>
      <c r="F537" t="s">
        <v>203</v>
      </c>
      <c r="G537" s="20" t="s">
        <v>37</v>
      </c>
      <c r="U537" t="e">
        <f>IF(#REF!="",A537,"")</f>
        <v>#REF!</v>
      </c>
    </row>
    <row r="538" spans="1:21" ht="76.5">
      <c r="A538" s="1" t="s">
        <v>1184</v>
      </c>
      <c r="B538" s="2" t="s">
        <v>1214</v>
      </c>
      <c r="C538" s="2" t="s">
        <v>849</v>
      </c>
      <c r="D538" s="3" t="s">
        <v>372</v>
      </c>
      <c r="E538" s="3" t="s">
        <v>526</v>
      </c>
      <c r="F538" t="s">
        <v>203</v>
      </c>
      <c r="G538" s="20">
        <v>6.1</v>
      </c>
      <c r="U538" t="e">
        <f>IF(#REF!="",A538,"")</f>
        <v>#REF!</v>
      </c>
    </row>
    <row r="539" spans="1:21" ht="255">
      <c r="A539" s="1" t="s">
        <v>1184</v>
      </c>
      <c r="B539" s="2" t="s">
        <v>1214</v>
      </c>
      <c r="C539" s="2" t="s">
        <v>849</v>
      </c>
      <c r="D539" s="3" t="s">
        <v>373</v>
      </c>
      <c r="E539" s="3" t="s">
        <v>374</v>
      </c>
      <c r="F539" t="s">
        <v>203</v>
      </c>
      <c r="G539" s="20">
        <v>6.1</v>
      </c>
      <c r="U539">
        <f t="shared" si="8"/>
      </c>
    </row>
    <row r="540" spans="1:21" ht="51">
      <c r="A540" s="1" t="s">
        <v>1184</v>
      </c>
      <c r="B540" s="2" t="s">
        <v>1204</v>
      </c>
      <c r="C540" s="2" t="s">
        <v>1205</v>
      </c>
      <c r="D540" s="3" t="s">
        <v>375</v>
      </c>
      <c r="E540" s="3" t="s">
        <v>202</v>
      </c>
      <c r="F540" t="s">
        <v>203</v>
      </c>
      <c r="G540" s="20">
        <v>6.1</v>
      </c>
      <c r="U540">
        <f t="shared" si="8"/>
      </c>
    </row>
    <row r="541" spans="1:21" ht="242.25">
      <c r="A541" s="1" t="s">
        <v>1184</v>
      </c>
      <c r="B541" s="2" t="s">
        <v>1214</v>
      </c>
      <c r="C541" s="2" t="s">
        <v>849</v>
      </c>
      <c r="D541" s="3" t="s">
        <v>376</v>
      </c>
      <c r="E541" s="3" t="s">
        <v>377</v>
      </c>
      <c r="F541" t="s">
        <v>203</v>
      </c>
      <c r="G541" s="20" t="s">
        <v>1591</v>
      </c>
      <c r="U541">
        <f t="shared" si="8"/>
      </c>
    </row>
    <row r="542" spans="1:21" ht="178.5">
      <c r="A542" s="1" t="s">
        <v>1184</v>
      </c>
      <c r="B542" s="2" t="s">
        <v>1214</v>
      </c>
      <c r="C542" s="2" t="s">
        <v>849</v>
      </c>
      <c r="D542" s="3" t="s">
        <v>378</v>
      </c>
      <c r="E542" s="3" t="s">
        <v>202</v>
      </c>
      <c r="F542" t="s">
        <v>203</v>
      </c>
      <c r="G542" s="20" t="s">
        <v>1293</v>
      </c>
      <c r="U542">
        <f t="shared" si="8"/>
      </c>
    </row>
    <row r="543" spans="1:21" ht="89.25">
      <c r="A543" s="1" t="s">
        <v>1184</v>
      </c>
      <c r="B543" s="2" t="s">
        <v>1214</v>
      </c>
      <c r="C543" s="2" t="s">
        <v>849</v>
      </c>
      <c r="D543" s="3" t="s">
        <v>379</v>
      </c>
      <c r="E543" s="3" t="s">
        <v>202</v>
      </c>
      <c r="F543" t="s">
        <v>203</v>
      </c>
      <c r="G543" s="20">
        <v>6.1</v>
      </c>
      <c r="U543">
        <f t="shared" si="8"/>
      </c>
    </row>
    <row r="544" spans="1:21" ht="76.5">
      <c r="A544" s="1" t="s">
        <v>1068</v>
      </c>
      <c r="B544" s="2" t="s">
        <v>1214</v>
      </c>
      <c r="C544" s="2" t="s">
        <v>849</v>
      </c>
      <c r="D544" s="3" t="s">
        <v>380</v>
      </c>
      <c r="E544" s="3" t="s">
        <v>202</v>
      </c>
      <c r="F544" t="s">
        <v>203</v>
      </c>
      <c r="G544" s="20" t="s">
        <v>1277</v>
      </c>
      <c r="U544">
        <f t="shared" si="8"/>
      </c>
    </row>
    <row r="545" spans="1:21" ht="357">
      <c r="A545" s="1" t="s">
        <v>1068</v>
      </c>
      <c r="B545" s="2" t="s">
        <v>1214</v>
      </c>
      <c r="C545" s="2" t="s">
        <v>849</v>
      </c>
      <c r="D545" s="3" t="s">
        <v>381</v>
      </c>
      <c r="E545" s="3" t="s">
        <v>382</v>
      </c>
      <c r="F545" t="s">
        <v>203</v>
      </c>
      <c r="G545" s="20" t="s">
        <v>38</v>
      </c>
      <c r="U545">
        <f t="shared" si="8"/>
      </c>
    </row>
    <row r="546" spans="1:21" ht="280.5">
      <c r="A546" s="1" t="s">
        <v>1439</v>
      </c>
      <c r="B546" s="2" t="s">
        <v>1214</v>
      </c>
      <c r="C546" s="2" t="s">
        <v>849</v>
      </c>
      <c r="D546" s="3" t="s">
        <v>383</v>
      </c>
      <c r="E546" s="3" t="s">
        <v>384</v>
      </c>
      <c r="F546" t="s">
        <v>203</v>
      </c>
      <c r="G546" s="20" t="s">
        <v>1534</v>
      </c>
      <c r="U546">
        <f t="shared" si="8"/>
      </c>
    </row>
    <row r="547" spans="1:21" ht="204">
      <c r="A547" s="1" t="s">
        <v>1439</v>
      </c>
      <c r="B547" s="2" t="s">
        <v>1214</v>
      </c>
      <c r="C547" s="2" t="s">
        <v>849</v>
      </c>
      <c r="D547" s="3" t="s">
        <v>385</v>
      </c>
      <c r="E547" s="3" t="s">
        <v>386</v>
      </c>
      <c r="F547" t="s">
        <v>203</v>
      </c>
      <c r="G547" s="20" t="s">
        <v>1531</v>
      </c>
      <c r="U547">
        <f t="shared" si="8"/>
      </c>
    </row>
    <row r="548" spans="1:21" ht="216.75">
      <c r="A548" s="1" t="s">
        <v>1439</v>
      </c>
      <c r="B548" s="2" t="s">
        <v>1214</v>
      </c>
      <c r="C548" s="2" t="s">
        <v>849</v>
      </c>
      <c r="D548" s="3" t="s">
        <v>425</v>
      </c>
      <c r="E548" s="3" t="s">
        <v>321</v>
      </c>
      <c r="F548" t="s">
        <v>203</v>
      </c>
      <c r="G548" s="20" t="s">
        <v>915</v>
      </c>
      <c r="U548">
        <f t="shared" si="8"/>
      </c>
    </row>
    <row r="549" spans="1:21" ht="25.5">
      <c r="A549" s="4" t="s">
        <v>774</v>
      </c>
      <c r="B549" s="5" t="s">
        <v>1204</v>
      </c>
      <c r="C549" s="5" t="s">
        <v>1205</v>
      </c>
      <c r="D549" s="6" t="s">
        <v>426</v>
      </c>
      <c r="E549" s="6" t="s">
        <v>427</v>
      </c>
      <c r="F549" t="s">
        <v>428</v>
      </c>
      <c r="G549" s="20">
        <v>6.1</v>
      </c>
      <c r="U549">
        <f t="shared" si="8"/>
      </c>
    </row>
    <row r="550" spans="1:21" ht="25.5">
      <c r="A550" s="1" t="s">
        <v>1407</v>
      </c>
      <c r="B550" s="2" t="s">
        <v>1204</v>
      </c>
      <c r="C550" s="2" t="s">
        <v>1205</v>
      </c>
      <c r="D550" s="6" t="s">
        <v>426</v>
      </c>
      <c r="E550" s="3" t="s">
        <v>429</v>
      </c>
      <c r="F550" t="s">
        <v>428</v>
      </c>
      <c r="G550" s="20">
        <v>6.1</v>
      </c>
      <c r="U550">
        <f t="shared" si="8"/>
      </c>
    </row>
    <row r="551" spans="1:21" ht="25.5">
      <c r="A551" s="1" t="s">
        <v>408</v>
      </c>
      <c r="B551" s="2" t="s">
        <v>1204</v>
      </c>
      <c r="C551" s="2" t="s">
        <v>1205</v>
      </c>
      <c r="D551" s="6" t="s">
        <v>426</v>
      </c>
      <c r="E551" s="3" t="s">
        <v>430</v>
      </c>
      <c r="F551" t="s">
        <v>428</v>
      </c>
      <c r="G551" s="20">
        <v>6.1</v>
      </c>
      <c r="U551">
        <f t="shared" si="8"/>
      </c>
    </row>
    <row r="552" spans="1:21" ht="25.5">
      <c r="A552" s="1" t="s">
        <v>555</v>
      </c>
      <c r="B552" s="2" t="s">
        <v>1204</v>
      </c>
      <c r="C552" s="2" t="s">
        <v>1205</v>
      </c>
      <c r="D552" s="6" t="s">
        <v>426</v>
      </c>
      <c r="E552" s="3" t="s">
        <v>431</v>
      </c>
      <c r="F552" t="s">
        <v>428</v>
      </c>
      <c r="G552" s="20">
        <v>6.1</v>
      </c>
      <c r="U552">
        <f t="shared" si="8"/>
      </c>
    </row>
    <row r="553" spans="1:21" ht="25.5">
      <c r="A553" s="1" t="s">
        <v>1630</v>
      </c>
      <c r="B553" s="2" t="s">
        <v>1204</v>
      </c>
      <c r="C553" s="2" t="s">
        <v>1205</v>
      </c>
      <c r="D553" s="6" t="s">
        <v>426</v>
      </c>
      <c r="E553" s="3" t="s">
        <v>432</v>
      </c>
      <c r="F553" t="s">
        <v>428</v>
      </c>
      <c r="G553" s="20">
        <v>6.1</v>
      </c>
      <c r="U553">
        <f t="shared" si="8"/>
      </c>
    </row>
    <row r="554" spans="1:21" ht="25.5">
      <c r="A554" s="1" t="s">
        <v>1050</v>
      </c>
      <c r="B554" s="2" t="s">
        <v>1204</v>
      </c>
      <c r="C554" s="2" t="s">
        <v>1205</v>
      </c>
      <c r="D554" s="6" t="s">
        <v>426</v>
      </c>
      <c r="E554" s="3" t="s">
        <v>433</v>
      </c>
      <c r="F554" t="s">
        <v>428</v>
      </c>
      <c r="G554" s="20">
        <v>6.1</v>
      </c>
      <c r="U554">
        <f t="shared" si="8"/>
      </c>
    </row>
    <row r="555" spans="1:21" ht="25.5">
      <c r="A555" s="1" t="s">
        <v>1057</v>
      </c>
      <c r="B555" s="2" t="s">
        <v>1204</v>
      </c>
      <c r="C555" s="2" t="s">
        <v>1205</v>
      </c>
      <c r="D555" s="6" t="s">
        <v>426</v>
      </c>
      <c r="E555" s="3" t="s">
        <v>434</v>
      </c>
      <c r="F555" t="s">
        <v>428</v>
      </c>
      <c r="G555" s="20">
        <v>6.1</v>
      </c>
      <c r="U555">
        <f t="shared" si="8"/>
      </c>
    </row>
    <row r="556" spans="1:21" ht="25.5">
      <c r="A556" s="1" t="s">
        <v>868</v>
      </c>
      <c r="B556" s="2" t="s">
        <v>1204</v>
      </c>
      <c r="C556" s="2" t="s">
        <v>1205</v>
      </c>
      <c r="D556" s="6" t="s">
        <v>426</v>
      </c>
      <c r="E556" s="3" t="s">
        <v>435</v>
      </c>
      <c r="F556" t="s">
        <v>428</v>
      </c>
      <c r="G556" s="20">
        <v>6.1</v>
      </c>
      <c r="U556">
        <f t="shared" si="8"/>
      </c>
    </row>
    <row r="557" spans="1:21" ht="25.5">
      <c r="A557" s="1" t="s">
        <v>436</v>
      </c>
      <c r="B557" s="2" t="s">
        <v>1204</v>
      </c>
      <c r="C557" s="2" t="s">
        <v>1205</v>
      </c>
      <c r="D557" s="6" t="s">
        <v>426</v>
      </c>
      <c r="E557" s="3" t="s">
        <v>437</v>
      </c>
      <c r="F557" t="s">
        <v>428</v>
      </c>
      <c r="G557" s="20">
        <v>6.1</v>
      </c>
      <c r="U557">
        <f t="shared" si="8"/>
      </c>
    </row>
    <row r="558" spans="1:21" ht="25.5">
      <c r="A558" s="1" t="s">
        <v>1108</v>
      </c>
      <c r="B558" s="2" t="s">
        <v>1204</v>
      </c>
      <c r="C558" s="2" t="s">
        <v>1205</v>
      </c>
      <c r="D558" s="6" t="s">
        <v>426</v>
      </c>
      <c r="E558" s="3" t="s">
        <v>438</v>
      </c>
      <c r="F558" t="s">
        <v>428</v>
      </c>
      <c r="G558" s="20">
        <v>6.1</v>
      </c>
      <c r="U558">
        <f t="shared" si="8"/>
      </c>
    </row>
    <row r="559" spans="1:21" ht="25.5">
      <c r="A559" s="1" t="s">
        <v>439</v>
      </c>
      <c r="B559" s="2" t="s">
        <v>1204</v>
      </c>
      <c r="C559" s="2" t="s">
        <v>1205</v>
      </c>
      <c r="D559" s="6" t="s">
        <v>426</v>
      </c>
      <c r="E559" s="3" t="s">
        <v>440</v>
      </c>
      <c r="F559" t="s">
        <v>428</v>
      </c>
      <c r="G559" s="20">
        <v>6.1</v>
      </c>
      <c r="U559">
        <f t="shared" si="8"/>
      </c>
    </row>
    <row r="560" spans="1:21" ht="25.5">
      <c r="A560" s="1" t="s">
        <v>657</v>
      </c>
      <c r="B560" s="2" t="s">
        <v>1204</v>
      </c>
      <c r="C560" s="2" t="s">
        <v>1205</v>
      </c>
      <c r="D560" s="6" t="s">
        <v>426</v>
      </c>
      <c r="E560" s="3" t="s">
        <v>441</v>
      </c>
      <c r="F560" t="s">
        <v>428</v>
      </c>
      <c r="G560" s="20">
        <v>6.1</v>
      </c>
      <c r="U560">
        <f t="shared" si="8"/>
      </c>
    </row>
    <row r="561" spans="1:21" ht="25.5">
      <c r="A561" s="1" t="s">
        <v>442</v>
      </c>
      <c r="B561" s="2" t="s">
        <v>1204</v>
      </c>
      <c r="C561" s="2" t="s">
        <v>1205</v>
      </c>
      <c r="D561" s="6" t="s">
        <v>426</v>
      </c>
      <c r="E561" s="3" t="s">
        <v>443</v>
      </c>
      <c r="F561" t="s">
        <v>428</v>
      </c>
      <c r="G561" s="20">
        <v>6.1</v>
      </c>
      <c r="U561">
        <f t="shared" si="8"/>
      </c>
    </row>
    <row r="562" spans="1:21" ht="38.25">
      <c r="A562" s="1" t="s">
        <v>333</v>
      </c>
      <c r="B562" s="2" t="s">
        <v>1204</v>
      </c>
      <c r="C562" s="2" t="s">
        <v>1205</v>
      </c>
      <c r="D562" s="6" t="s">
        <v>426</v>
      </c>
      <c r="E562" s="3" t="s">
        <v>444</v>
      </c>
      <c r="F562" t="s">
        <v>428</v>
      </c>
      <c r="G562" s="20">
        <v>6.1</v>
      </c>
      <c r="U562">
        <f t="shared" si="8"/>
      </c>
    </row>
    <row r="563" spans="1:21" ht="25.5">
      <c r="A563" s="1" t="s">
        <v>751</v>
      </c>
      <c r="B563" s="2" t="s">
        <v>1204</v>
      </c>
      <c r="C563" s="2" t="s">
        <v>1205</v>
      </c>
      <c r="D563" s="6" t="s">
        <v>426</v>
      </c>
      <c r="E563" s="3" t="s">
        <v>445</v>
      </c>
      <c r="F563" t="s">
        <v>428</v>
      </c>
      <c r="G563" s="20">
        <v>6.1</v>
      </c>
      <c r="U563">
        <f t="shared" si="8"/>
      </c>
    </row>
    <row r="564" spans="1:21" ht="25.5">
      <c r="A564" s="1" t="s">
        <v>342</v>
      </c>
      <c r="B564" s="2" t="s">
        <v>1204</v>
      </c>
      <c r="C564" s="2" t="s">
        <v>1205</v>
      </c>
      <c r="D564" s="6" t="s">
        <v>426</v>
      </c>
      <c r="E564" s="3" t="s">
        <v>446</v>
      </c>
      <c r="F564" t="s">
        <v>428</v>
      </c>
      <c r="G564" s="20">
        <v>6.1</v>
      </c>
      <c r="U564">
        <f t="shared" si="8"/>
      </c>
    </row>
    <row r="565" spans="1:21" ht="25.5">
      <c r="A565" s="1" t="s">
        <v>342</v>
      </c>
      <c r="B565" s="2" t="s">
        <v>1204</v>
      </c>
      <c r="C565" s="2" t="s">
        <v>1205</v>
      </c>
      <c r="D565" s="6" t="s">
        <v>426</v>
      </c>
      <c r="E565" s="3" t="s">
        <v>447</v>
      </c>
      <c r="F565" t="s">
        <v>428</v>
      </c>
      <c r="G565" s="20">
        <v>6.1</v>
      </c>
      <c r="U565">
        <f t="shared" si="8"/>
      </c>
    </row>
    <row r="566" spans="1:21" ht="25.5">
      <c r="A566" s="1" t="s">
        <v>342</v>
      </c>
      <c r="B566" s="2" t="s">
        <v>1204</v>
      </c>
      <c r="C566" s="2" t="s">
        <v>1205</v>
      </c>
      <c r="D566" s="6" t="s">
        <v>426</v>
      </c>
      <c r="E566" s="3" t="s">
        <v>448</v>
      </c>
      <c r="F566" t="s">
        <v>428</v>
      </c>
      <c r="G566" s="20">
        <v>6.1</v>
      </c>
      <c r="U566">
        <f t="shared" si="8"/>
      </c>
    </row>
    <row r="567" spans="1:21" ht="25.5">
      <c r="A567" s="1" t="s">
        <v>342</v>
      </c>
      <c r="B567" s="2" t="s">
        <v>1204</v>
      </c>
      <c r="C567" s="2" t="s">
        <v>1205</v>
      </c>
      <c r="D567" s="6" t="s">
        <v>426</v>
      </c>
      <c r="E567" s="3" t="s">
        <v>449</v>
      </c>
      <c r="F567" t="s">
        <v>428</v>
      </c>
      <c r="G567" s="20">
        <v>6.1</v>
      </c>
      <c r="U567">
        <f t="shared" si="8"/>
      </c>
    </row>
    <row r="568" spans="1:21" ht="25.5">
      <c r="A568" s="1" t="s">
        <v>342</v>
      </c>
      <c r="B568" s="2" t="s">
        <v>1204</v>
      </c>
      <c r="C568" s="2" t="s">
        <v>1205</v>
      </c>
      <c r="D568" s="6" t="s">
        <v>426</v>
      </c>
      <c r="E568" s="3" t="s">
        <v>450</v>
      </c>
      <c r="F568" t="s">
        <v>428</v>
      </c>
      <c r="G568" s="20">
        <v>6.1</v>
      </c>
      <c r="U568">
        <f t="shared" si="8"/>
      </c>
    </row>
    <row r="569" spans="1:21" ht="25.5">
      <c r="A569" s="1" t="s">
        <v>342</v>
      </c>
      <c r="B569" s="2" t="s">
        <v>1204</v>
      </c>
      <c r="C569" s="2" t="s">
        <v>1205</v>
      </c>
      <c r="D569" s="6" t="s">
        <v>426</v>
      </c>
      <c r="E569" s="3" t="s">
        <v>451</v>
      </c>
      <c r="F569" t="s">
        <v>428</v>
      </c>
      <c r="G569" s="20">
        <v>6.1</v>
      </c>
      <c r="U569">
        <f t="shared" si="8"/>
      </c>
    </row>
    <row r="570" spans="1:21" ht="25.5">
      <c r="A570" s="1" t="s">
        <v>342</v>
      </c>
      <c r="B570" s="2" t="s">
        <v>1204</v>
      </c>
      <c r="C570" s="2" t="s">
        <v>1205</v>
      </c>
      <c r="D570" s="6" t="s">
        <v>426</v>
      </c>
      <c r="E570" s="3" t="s">
        <v>452</v>
      </c>
      <c r="F570" t="s">
        <v>428</v>
      </c>
      <c r="G570" s="20">
        <v>6.1</v>
      </c>
      <c r="U570">
        <f t="shared" si="8"/>
      </c>
    </row>
    <row r="571" spans="1:21" ht="191.25">
      <c r="A571" s="4" t="s">
        <v>458</v>
      </c>
      <c r="B571" s="5" t="s">
        <v>1214</v>
      </c>
      <c r="C571" s="5" t="s">
        <v>849</v>
      </c>
      <c r="D571" s="6" t="s">
        <v>453</v>
      </c>
      <c r="E571" s="6" t="s">
        <v>454</v>
      </c>
      <c r="F571" t="s">
        <v>455</v>
      </c>
      <c r="G571" s="20">
        <v>6.1</v>
      </c>
      <c r="U571">
        <f t="shared" si="8"/>
      </c>
    </row>
    <row r="572" spans="1:21" ht="408">
      <c r="A572" s="1" t="s">
        <v>574</v>
      </c>
      <c r="B572" s="2" t="s">
        <v>1214</v>
      </c>
      <c r="C572" s="2" t="s">
        <v>849</v>
      </c>
      <c r="D572" t="s">
        <v>32</v>
      </c>
      <c r="E572" s="3" t="s">
        <v>33</v>
      </c>
      <c r="F572" t="s">
        <v>455</v>
      </c>
      <c r="G572" s="20" t="s">
        <v>1292</v>
      </c>
      <c r="U572">
        <f t="shared" si="8"/>
      </c>
    </row>
    <row r="573" spans="1:21" ht="408">
      <c r="A573" s="1" t="s">
        <v>574</v>
      </c>
      <c r="B573" s="2" t="s">
        <v>1214</v>
      </c>
      <c r="C573" s="2" t="s">
        <v>849</v>
      </c>
      <c r="D573" s="14" t="s">
        <v>34</v>
      </c>
      <c r="E573" s="3" t="s">
        <v>35</v>
      </c>
      <c r="F573" t="s">
        <v>455</v>
      </c>
      <c r="G573" s="20" t="s">
        <v>1524</v>
      </c>
      <c r="U573">
        <f t="shared" si="8"/>
      </c>
    </row>
    <row r="574" spans="1:21" ht="140.25">
      <c r="A574" s="1" t="s">
        <v>1632</v>
      </c>
      <c r="B574" s="2" t="s">
        <v>1214</v>
      </c>
      <c r="C574" s="2" t="s">
        <v>849</v>
      </c>
      <c r="D574" s="3" t="s">
        <v>467</v>
      </c>
      <c r="E574" s="3" t="s">
        <v>468</v>
      </c>
      <c r="F574" t="s">
        <v>455</v>
      </c>
      <c r="G574" s="20" t="s">
        <v>21</v>
      </c>
      <c r="U574">
        <f t="shared" si="8"/>
      </c>
    </row>
    <row r="575" spans="1:21" ht="357">
      <c r="A575" s="1" t="s">
        <v>1050</v>
      </c>
      <c r="B575" s="2" t="s">
        <v>1214</v>
      </c>
      <c r="C575" s="2" t="s">
        <v>849</v>
      </c>
      <c r="D575" s="3" t="s">
        <v>469</v>
      </c>
      <c r="E575" s="3" t="s">
        <v>470</v>
      </c>
      <c r="F575" t="s">
        <v>455</v>
      </c>
      <c r="G575" s="20">
        <v>6.1</v>
      </c>
      <c r="U575">
        <f t="shared" si="8"/>
      </c>
    </row>
    <row r="576" spans="1:21" ht="409.5">
      <c r="A576" s="1" t="s">
        <v>1439</v>
      </c>
      <c r="B576" s="2" t="s">
        <v>1214</v>
      </c>
      <c r="C576" s="2" t="s">
        <v>849</v>
      </c>
      <c r="D576" s="3" t="s">
        <v>471</v>
      </c>
      <c r="E576" s="3" t="s">
        <v>472</v>
      </c>
      <c r="F576" t="s">
        <v>455</v>
      </c>
      <c r="G576" s="20" t="s">
        <v>916</v>
      </c>
      <c r="U576">
        <f t="shared" si="8"/>
      </c>
    </row>
    <row r="577" spans="1:21" ht="306">
      <c r="A577" s="1" t="s">
        <v>473</v>
      </c>
      <c r="B577" s="2" t="s">
        <v>1214</v>
      </c>
      <c r="C577" s="2" t="s">
        <v>849</v>
      </c>
      <c r="D577" s="3" t="s">
        <v>64</v>
      </c>
      <c r="E577" s="3" t="s">
        <v>65</v>
      </c>
      <c r="F577" t="s">
        <v>455</v>
      </c>
      <c r="G577" s="20" t="s">
        <v>1525</v>
      </c>
      <c r="H577" s="20" t="s">
        <v>63</v>
      </c>
      <c r="U577">
        <f t="shared" si="8"/>
      </c>
    </row>
    <row r="578" spans="1:21" ht="409.5">
      <c r="A578" s="4" t="s">
        <v>66</v>
      </c>
      <c r="B578" s="5" t="s">
        <v>1214</v>
      </c>
      <c r="C578" s="5" t="s">
        <v>849</v>
      </c>
      <c r="D578" s="6" t="s">
        <v>67</v>
      </c>
      <c r="E578" s="6" t="s">
        <v>68</v>
      </c>
      <c r="F578" t="s">
        <v>69</v>
      </c>
      <c r="G578" s="20" t="s">
        <v>920</v>
      </c>
      <c r="U578">
        <f t="shared" si="8"/>
      </c>
    </row>
    <row r="579" spans="1:21" ht="102">
      <c r="A579" s="1" t="s">
        <v>1068</v>
      </c>
      <c r="B579" s="2" t="s">
        <v>1214</v>
      </c>
      <c r="C579" s="2" t="s">
        <v>849</v>
      </c>
      <c r="D579" s="3" t="s">
        <v>70</v>
      </c>
      <c r="E579" s="3" t="s">
        <v>71</v>
      </c>
      <c r="F579" t="s">
        <v>69</v>
      </c>
      <c r="G579" s="20" t="s">
        <v>36</v>
      </c>
      <c r="U579">
        <f aca="true" t="shared" si="9" ref="U579:U642">IF(G579="",A579,"")</f>
      </c>
    </row>
    <row r="580" spans="1:21" ht="102">
      <c r="A580" s="1" t="s">
        <v>268</v>
      </c>
      <c r="B580" s="2" t="s">
        <v>1214</v>
      </c>
      <c r="C580" s="2" t="s">
        <v>849</v>
      </c>
      <c r="D580" s="3" t="s">
        <v>72</v>
      </c>
      <c r="E580" s="3" t="s">
        <v>73</v>
      </c>
      <c r="F580" t="s">
        <v>69</v>
      </c>
      <c r="G580" s="20" t="s">
        <v>22</v>
      </c>
      <c r="U580">
        <f t="shared" si="9"/>
      </c>
    </row>
    <row r="581" spans="1:21" ht="191.25">
      <c r="A581" s="1" t="s">
        <v>74</v>
      </c>
      <c r="B581" s="2" t="s">
        <v>1214</v>
      </c>
      <c r="C581" s="2" t="s">
        <v>849</v>
      </c>
      <c r="D581" s="3" t="s">
        <v>75</v>
      </c>
      <c r="E581" s="3" t="s">
        <v>76</v>
      </c>
      <c r="F581" t="s">
        <v>69</v>
      </c>
      <c r="G581" s="20">
        <v>6.1</v>
      </c>
      <c r="U581">
        <f t="shared" si="9"/>
      </c>
    </row>
    <row r="582" spans="1:21" ht="114.75">
      <c r="A582" s="1" t="s">
        <v>1255</v>
      </c>
      <c r="B582" s="2" t="s">
        <v>1214</v>
      </c>
      <c r="C582" s="2" t="s">
        <v>849</v>
      </c>
      <c r="D582" s="3" t="s">
        <v>77</v>
      </c>
      <c r="E582" s="3" t="s">
        <v>78</v>
      </c>
      <c r="F582" t="s">
        <v>69</v>
      </c>
      <c r="G582" s="20" t="s">
        <v>919</v>
      </c>
      <c r="U582">
        <f t="shared" si="9"/>
      </c>
    </row>
    <row r="583" spans="1:21" ht="114.75">
      <c r="A583" s="1" t="s">
        <v>1255</v>
      </c>
      <c r="B583" s="2" t="s">
        <v>1214</v>
      </c>
      <c r="C583" s="2" t="s">
        <v>849</v>
      </c>
      <c r="D583" s="3" t="s">
        <v>79</v>
      </c>
      <c r="E583" s="3" t="s">
        <v>80</v>
      </c>
      <c r="F583" t="s">
        <v>69</v>
      </c>
      <c r="G583" s="20" t="s">
        <v>920</v>
      </c>
      <c r="U583">
        <f t="shared" si="9"/>
      </c>
    </row>
    <row r="584" spans="1:21" ht="89.25">
      <c r="A584" s="25" t="s">
        <v>1208</v>
      </c>
      <c r="B584" s="26" t="s">
        <v>1204</v>
      </c>
      <c r="C584" s="26" t="s">
        <v>849</v>
      </c>
      <c r="D584" s="27" t="s">
        <v>1595</v>
      </c>
      <c r="E584" s="27" t="s">
        <v>1596</v>
      </c>
      <c r="F584" t="s">
        <v>1597</v>
      </c>
      <c r="G584" s="20" t="s">
        <v>1620</v>
      </c>
      <c r="U584">
        <f t="shared" si="9"/>
      </c>
    </row>
    <row r="585" spans="1:21" ht="102">
      <c r="A585" s="28" t="s">
        <v>1208</v>
      </c>
      <c r="B585" s="29" t="s">
        <v>1204</v>
      </c>
      <c r="C585" s="29" t="s">
        <v>849</v>
      </c>
      <c r="D585" s="30" t="s">
        <v>1598</v>
      </c>
      <c r="E585" s="30" t="s">
        <v>1599</v>
      </c>
      <c r="F585" t="s">
        <v>1597</v>
      </c>
      <c r="G585" s="20">
        <v>6.1</v>
      </c>
      <c r="U585">
        <f t="shared" si="9"/>
      </c>
    </row>
    <row r="586" spans="1:21" ht="127.5">
      <c r="A586" s="28" t="s">
        <v>1407</v>
      </c>
      <c r="B586" s="29" t="s">
        <v>1204</v>
      </c>
      <c r="C586" s="29" t="s">
        <v>849</v>
      </c>
      <c r="D586" s="30" t="s">
        <v>1600</v>
      </c>
      <c r="E586" s="30" t="s">
        <v>1601</v>
      </c>
      <c r="F586" t="s">
        <v>1597</v>
      </c>
      <c r="G586" s="20">
        <v>6.1</v>
      </c>
      <c r="U586">
        <f t="shared" si="9"/>
      </c>
    </row>
    <row r="587" spans="1:21" ht="165.75">
      <c r="A587" s="28" t="s">
        <v>1407</v>
      </c>
      <c r="B587" s="29" t="s">
        <v>1204</v>
      </c>
      <c r="C587" s="29" t="s">
        <v>849</v>
      </c>
      <c r="D587" s="30" t="s">
        <v>807</v>
      </c>
      <c r="E587" s="30" t="s">
        <v>808</v>
      </c>
      <c r="F587" t="s">
        <v>1597</v>
      </c>
      <c r="G587" s="20">
        <v>6.1</v>
      </c>
      <c r="U587">
        <f t="shared" si="9"/>
      </c>
    </row>
    <row r="588" spans="1:21" ht="76.5">
      <c r="A588" s="28" t="s">
        <v>1407</v>
      </c>
      <c r="B588" s="29" t="s">
        <v>1204</v>
      </c>
      <c r="C588" s="29" t="s">
        <v>849</v>
      </c>
      <c r="D588" s="30" t="s">
        <v>809</v>
      </c>
      <c r="E588" s="30" t="s">
        <v>810</v>
      </c>
      <c r="F588" t="s">
        <v>1597</v>
      </c>
      <c r="G588" s="20">
        <v>6.1</v>
      </c>
      <c r="U588">
        <f t="shared" si="9"/>
      </c>
    </row>
    <row r="589" spans="1:21" ht="140.25">
      <c r="A589" s="28" t="s">
        <v>1158</v>
      </c>
      <c r="B589" s="29" t="s">
        <v>1204</v>
      </c>
      <c r="C589" s="29" t="s">
        <v>849</v>
      </c>
      <c r="D589" s="30" t="s">
        <v>811</v>
      </c>
      <c r="E589" s="30" t="s">
        <v>812</v>
      </c>
      <c r="F589" t="s">
        <v>1597</v>
      </c>
      <c r="G589" s="20">
        <v>6.1</v>
      </c>
      <c r="U589">
        <f t="shared" si="9"/>
      </c>
    </row>
    <row r="590" spans="1:21" ht="204">
      <c r="A590" s="28" t="s">
        <v>1158</v>
      </c>
      <c r="B590" s="29" t="s">
        <v>1204</v>
      </c>
      <c r="C590" s="29" t="s">
        <v>849</v>
      </c>
      <c r="D590" s="30" t="s">
        <v>813</v>
      </c>
      <c r="E590" s="30" t="s">
        <v>1381</v>
      </c>
      <c r="F590" t="s">
        <v>1597</v>
      </c>
      <c r="G590" s="20">
        <v>6.1</v>
      </c>
      <c r="U590">
        <f t="shared" si="9"/>
      </c>
    </row>
    <row r="591" spans="1:21" ht="51">
      <c r="A591" s="28" t="s">
        <v>1413</v>
      </c>
      <c r="B591" s="29" t="s">
        <v>1204</v>
      </c>
      <c r="C591" s="29" t="s">
        <v>849</v>
      </c>
      <c r="D591" s="30" t="s">
        <v>1382</v>
      </c>
      <c r="E591" s="30" t="s">
        <v>1383</v>
      </c>
      <c r="F591" t="s">
        <v>1597</v>
      </c>
      <c r="G591" s="20">
        <v>6.1</v>
      </c>
      <c r="U591">
        <f t="shared" si="9"/>
      </c>
    </row>
    <row r="592" spans="1:21" ht="255">
      <c r="A592" s="28" t="s">
        <v>1384</v>
      </c>
      <c r="B592" s="29" t="s">
        <v>1204</v>
      </c>
      <c r="C592" s="29" t="s">
        <v>849</v>
      </c>
      <c r="D592" s="30" t="s">
        <v>1385</v>
      </c>
      <c r="E592" s="30" t="s">
        <v>1386</v>
      </c>
      <c r="F592" t="s">
        <v>1597</v>
      </c>
      <c r="G592" s="20">
        <v>6.1</v>
      </c>
      <c r="U592">
        <f t="shared" si="9"/>
      </c>
    </row>
    <row r="593" spans="1:21" ht="369.75">
      <c r="A593" s="28" t="s">
        <v>1252</v>
      </c>
      <c r="B593" s="29" t="s">
        <v>1204</v>
      </c>
      <c r="C593" s="29" t="s">
        <v>849</v>
      </c>
      <c r="D593" s="30" t="s">
        <v>1385</v>
      </c>
      <c r="E593" s="30" t="s">
        <v>1387</v>
      </c>
      <c r="F593" t="s">
        <v>1597</v>
      </c>
      <c r="G593" s="20">
        <v>6.1</v>
      </c>
      <c r="U593">
        <f t="shared" si="9"/>
      </c>
    </row>
    <row r="594" spans="1:21" ht="127.5">
      <c r="A594" s="28" t="s">
        <v>1417</v>
      </c>
      <c r="B594" s="29" t="s">
        <v>1204</v>
      </c>
      <c r="C594" s="29" t="s">
        <v>849</v>
      </c>
      <c r="D594" s="30" t="s">
        <v>1388</v>
      </c>
      <c r="E594" s="30" t="s">
        <v>1389</v>
      </c>
      <c r="F594" t="s">
        <v>1597</v>
      </c>
      <c r="G594" s="20">
        <v>6.1</v>
      </c>
      <c r="U594">
        <f t="shared" si="9"/>
      </c>
    </row>
    <row r="595" spans="1:21" ht="409.5">
      <c r="A595" s="28" t="s">
        <v>1419</v>
      </c>
      <c r="B595" s="29" t="s">
        <v>1204</v>
      </c>
      <c r="C595" s="29" t="s">
        <v>849</v>
      </c>
      <c r="D595" s="30" t="s">
        <v>1390</v>
      </c>
      <c r="E595" s="30" t="s">
        <v>1391</v>
      </c>
      <c r="F595" t="s">
        <v>1597</v>
      </c>
      <c r="G595" s="20">
        <v>6.1</v>
      </c>
      <c r="U595">
        <f t="shared" si="9"/>
      </c>
    </row>
    <row r="596" spans="1:21" ht="293.25">
      <c r="A596" s="28" t="s">
        <v>1419</v>
      </c>
      <c r="B596" s="29" t="s">
        <v>1204</v>
      </c>
      <c r="C596" s="29" t="s">
        <v>849</v>
      </c>
      <c r="D596" s="30" t="s">
        <v>813</v>
      </c>
      <c r="E596" s="30" t="s">
        <v>1392</v>
      </c>
      <c r="F596" t="s">
        <v>1597</v>
      </c>
      <c r="G596" s="20">
        <v>6.1</v>
      </c>
      <c r="U596">
        <f t="shared" si="9"/>
      </c>
    </row>
    <row r="597" spans="1:21" ht="76.5">
      <c r="A597" s="28" t="s">
        <v>403</v>
      </c>
      <c r="B597" s="29" t="s">
        <v>1204</v>
      </c>
      <c r="C597" s="29" t="s">
        <v>849</v>
      </c>
      <c r="D597" s="30" t="s">
        <v>1393</v>
      </c>
      <c r="E597" s="30" t="s">
        <v>1394</v>
      </c>
      <c r="F597" t="s">
        <v>1597</v>
      </c>
      <c r="G597" s="20" t="s">
        <v>1526</v>
      </c>
      <c r="U597">
        <f t="shared" si="9"/>
      </c>
    </row>
    <row r="598" spans="1:21" ht="153">
      <c r="A598" s="28" t="s">
        <v>403</v>
      </c>
      <c r="B598" s="29" t="s">
        <v>1204</v>
      </c>
      <c r="C598" s="29" t="s">
        <v>849</v>
      </c>
      <c r="D598" s="30" t="s">
        <v>1395</v>
      </c>
      <c r="E598" s="30" t="s">
        <v>1396</v>
      </c>
      <c r="F598" t="s">
        <v>1597</v>
      </c>
      <c r="G598" s="20">
        <v>6.1</v>
      </c>
      <c r="U598">
        <f t="shared" si="9"/>
      </c>
    </row>
    <row r="599" spans="1:21" ht="267.75">
      <c r="A599" s="28" t="s">
        <v>408</v>
      </c>
      <c r="B599" s="29" t="s">
        <v>1204</v>
      </c>
      <c r="C599" s="29" t="s">
        <v>849</v>
      </c>
      <c r="D599" s="30" t="s">
        <v>813</v>
      </c>
      <c r="E599" s="30" t="s">
        <v>1397</v>
      </c>
      <c r="F599" t="s">
        <v>1597</v>
      </c>
      <c r="G599" s="20">
        <v>6.1</v>
      </c>
      <c r="U599">
        <f t="shared" si="9"/>
      </c>
    </row>
    <row r="600" spans="1:21" ht="127.5">
      <c r="A600" s="28" t="s">
        <v>408</v>
      </c>
      <c r="B600" s="29" t="s">
        <v>1204</v>
      </c>
      <c r="C600" s="29" t="s">
        <v>849</v>
      </c>
      <c r="D600" s="30" t="s">
        <v>813</v>
      </c>
      <c r="E600" s="30" t="s">
        <v>1398</v>
      </c>
      <c r="F600" t="s">
        <v>1597</v>
      </c>
      <c r="G600" s="20">
        <v>6.1</v>
      </c>
      <c r="U600">
        <f t="shared" si="9"/>
      </c>
    </row>
    <row r="601" spans="1:21" ht="229.5">
      <c r="A601" s="28" t="s">
        <v>408</v>
      </c>
      <c r="B601" s="29" t="s">
        <v>1204</v>
      </c>
      <c r="C601" s="29" t="s">
        <v>849</v>
      </c>
      <c r="D601" s="30" t="s">
        <v>1399</v>
      </c>
      <c r="E601" s="30" t="s">
        <v>1400</v>
      </c>
      <c r="F601" t="s">
        <v>1597</v>
      </c>
      <c r="G601" s="20">
        <v>6.1</v>
      </c>
      <c r="U601">
        <f t="shared" si="9"/>
      </c>
    </row>
    <row r="602" spans="1:21" ht="89.25">
      <c r="A602" s="28" t="s">
        <v>1264</v>
      </c>
      <c r="B602" s="29" t="s">
        <v>1204</v>
      </c>
      <c r="C602" s="29" t="s">
        <v>849</v>
      </c>
      <c r="D602" s="30" t="s">
        <v>1401</v>
      </c>
      <c r="E602" s="30" t="s">
        <v>1402</v>
      </c>
      <c r="F602" t="s">
        <v>1597</v>
      </c>
      <c r="G602" s="20">
        <v>6.1</v>
      </c>
      <c r="U602">
        <f t="shared" si="9"/>
      </c>
    </row>
    <row r="603" spans="1:21" ht="63.75">
      <c r="A603" s="28" t="s">
        <v>1264</v>
      </c>
      <c r="B603" s="29" t="s">
        <v>1204</v>
      </c>
      <c r="C603" s="29" t="s">
        <v>849</v>
      </c>
      <c r="D603" s="30" t="s">
        <v>813</v>
      </c>
      <c r="E603" s="30" t="s">
        <v>1403</v>
      </c>
      <c r="F603" t="s">
        <v>1597</v>
      </c>
      <c r="G603" s="20">
        <v>6.1</v>
      </c>
      <c r="U603">
        <f t="shared" si="9"/>
      </c>
    </row>
    <row r="604" spans="1:21" ht="331.5">
      <c r="A604" s="28" t="s">
        <v>1264</v>
      </c>
      <c r="B604" s="29" t="s">
        <v>1204</v>
      </c>
      <c r="C604" s="29" t="s">
        <v>849</v>
      </c>
      <c r="D604" s="30" t="s">
        <v>1404</v>
      </c>
      <c r="E604" s="30" t="s">
        <v>1653</v>
      </c>
      <c r="F604" t="s">
        <v>1597</v>
      </c>
      <c r="G604" s="20" t="s">
        <v>1291</v>
      </c>
      <c r="U604">
        <f t="shared" si="9"/>
      </c>
    </row>
    <row r="605" spans="1:21" ht="153">
      <c r="A605" s="28" t="s">
        <v>1654</v>
      </c>
      <c r="B605" s="29" t="s">
        <v>1204</v>
      </c>
      <c r="C605" s="29" t="s">
        <v>849</v>
      </c>
      <c r="D605" s="30" t="s">
        <v>813</v>
      </c>
      <c r="E605" s="30" t="s">
        <v>1655</v>
      </c>
      <c r="F605" t="s">
        <v>1597</v>
      </c>
      <c r="G605" s="20">
        <v>6.1</v>
      </c>
      <c r="U605">
        <f t="shared" si="9"/>
      </c>
    </row>
    <row r="606" spans="1:21" ht="76.5">
      <c r="A606" s="28" t="s">
        <v>1654</v>
      </c>
      <c r="B606" s="29" t="s">
        <v>1204</v>
      </c>
      <c r="C606" s="29" t="s">
        <v>849</v>
      </c>
      <c r="D606" s="30" t="s">
        <v>1656</v>
      </c>
      <c r="E606" s="30" t="s">
        <v>1657</v>
      </c>
      <c r="F606" t="s">
        <v>1597</v>
      </c>
      <c r="G606" s="20">
        <v>6.1</v>
      </c>
      <c r="U606">
        <f t="shared" si="9"/>
      </c>
    </row>
    <row r="607" spans="1:21" ht="280.5">
      <c r="A607" s="28" t="s">
        <v>1658</v>
      </c>
      <c r="B607" s="29" t="s">
        <v>1204</v>
      </c>
      <c r="C607" s="29" t="s">
        <v>849</v>
      </c>
      <c r="D607" s="30" t="s">
        <v>1659</v>
      </c>
      <c r="E607" s="30" t="s">
        <v>1660</v>
      </c>
      <c r="F607" t="s">
        <v>1597</v>
      </c>
      <c r="G607" s="20" t="s">
        <v>23</v>
      </c>
      <c r="U607">
        <f t="shared" si="9"/>
      </c>
    </row>
    <row r="608" spans="1:21" ht="255">
      <c r="A608" s="28" t="s">
        <v>780</v>
      </c>
      <c r="B608" s="29" t="s">
        <v>1204</v>
      </c>
      <c r="C608" s="29" t="s">
        <v>849</v>
      </c>
      <c r="D608" s="30" t="s">
        <v>1661</v>
      </c>
      <c r="E608" s="30" t="s">
        <v>1662</v>
      </c>
      <c r="F608" t="s">
        <v>1597</v>
      </c>
      <c r="G608" s="20">
        <v>6.1</v>
      </c>
      <c r="U608">
        <f t="shared" si="9"/>
      </c>
    </row>
    <row r="609" spans="1:21" ht="153">
      <c r="A609" s="28" t="s">
        <v>780</v>
      </c>
      <c r="B609" s="29" t="s">
        <v>1204</v>
      </c>
      <c r="C609" s="29" t="s">
        <v>849</v>
      </c>
      <c r="D609" s="30" t="s">
        <v>1663</v>
      </c>
      <c r="E609" s="30" t="s">
        <v>1664</v>
      </c>
      <c r="F609" t="s">
        <v>1597</v>
      </c>
      <c r="G609" s="20">
        <v>6.1</v>
      </c>
      <c r="U609">
        <f t="shared" si="9"/>
      </c>
    </row>
    <row r="610" spans="1:21" ht="204">
      <c r="A610" s="28" t="s">
        <v>1665</v>
      </c>
      <c r="B610" s="29" t="s">
        <v>1204</v>
      </c>
      <c r="C610" s="29" t="s">
        <v>849</v>
      </c>
      <c r="D610" s="30" t="s">
        <v>1666</v>
      </c>
      <c r="E610" s="30" t="s">
        <v>1667</v>
      </c>
      <c r="F610" t="s">
        <v>1597</v>
      </c>
      <c r="G610" s="20">
        <v>6.1</v>
      </c>
      <c r="U610">
        <f t="shared" si="9"/>
      </c>
    </row>
    <row r="611" spans="1:21" ht="255">
      <c r="A611" s="28" t="s">
        <v>1665</v>
      </c>
      <c r="B611" s="29" t="s">
        <v>1204</v>
      </c>
      <c r="C611" s="29" t="s">
        <v>849</v>
      </c>
      <c r="D611" s="30" t="s">
        <v>1666</v>
      </c>
      <c r="E611" s="30" t="s">
        <v>1668</v>
      </c>
      <c r="F611" t="s">
        <v>1597</v>
      </c>
      <c r="G611" s="20">
        <v>6.1</v>
      </c>
      <c r="U611">
        <f t="shared" si="9"/>
      </c>
    </row>
    <row r="612" spans="1:21" ht="357">
      <c r="A612" s="28" t="s">
        <v>1665</v>
      </c>
      <c r="B612" s="29" t="s">
        <v>1204</v>
      </c>
      <c r="C612" s="29" t="s">
        <v>849</v>
      </c>
      <c r="D612" s="30" t="s">
        <v>1669</v>
      </c>
      <c r="E612" s="30" t="s">
        <v>1670</v>
      </c>
      <c r="F612" t="s">
        <v>1597</v>
      </c>
      <c r="G612" s="20">
        <v>6.1</v>
      </c>
      <c r="U612">
        <f t="shared" si="9"/>
      </c>
    </row>
    <row r="613" spans="1:21" ht="51">
      <c r="A613" s="28" t="s">
        <v>1004</v>
      </c>
      <c r="B613" s="29" t="s">
        <v>1204</v>
      </c>
      <c r="C613" s="29" t="s">
        <v>849</v>
      </c>
      <c r="D613" s="30" t="s">
        <v>1671</v>
      </c>
      <c r="E613" s="30" t="s">
        <v>921</v>
      </c>
      <c r="F613" t="s">
        <v>1597</v>
      </c>
      <c r="G613" s="20">
        <v>6.1</v>
      </c>
      <c r="U613">
        <f t="shared" si="9"/>
      </c>
    </row>
    <row r="614" spans="1:21" ht="63.75">
      <c r="A614" s="28" t="s">
        <v>545</v>
      </c>
      <c r="B614" s="29" t="s">
        <v>1204</v>
      </c>
      <c r="C614" s="29" t="s">
        <v>849</v>
      </c>
      <c r="D614" s="30" t="s">
        <v>922</v>
      </c>
      <c r="E614" s="30" t="s">
        <v>923</v>
      </c>
      <c r="F614" t="s">
        <v>1597</v>
      </c>
      <c r="G614" s="20">
        <v>6.1</v>
      </c>
      <c r="U614">
        <f t="shared" si="9"/>
      </c>
    </row>
    <row r="615" spans="1:21" ht="409.5">
      <c r="A615" s="28" t="s">
        <v>545</v>
      </c>
      <c r="B615" s="29" t="s">
        <v>1204</v>
      </c>
      <c r="C615" s="29" t="s">
        <v>849</v>
      </c>
      <c r="D615" s="30" t="s">
        <v>924</v>
      </c>
      <c r="E615" s="30" t="s">
        <v>925</v>
      </c>
      <c r="F615" t="s">
        <v>1597</v>
      </c>
      <c r="G615" s="20">
        <v>6.1</v>
      </c>
      <c r="U615">
        <f t="shared" si="9"/>
      </c>
    </row>
    <row r="616" spans="1:21" ht="140.25">
      <c r="A616" s="28" t="s">
        <v>550</v>
      </c>
      <c r="B616" s="29" t="s">
        <v>1204</v>
      </c>
      <c r="C616" s="29" t="s">
        <v>849</v>
      </c>
      <c r="D616" s="30" t="s">
        <v>926</v>
      </c>
      <c r="E616" s="30" t="s">
        <v>1685</v>
      </c>
      <c r="F616" t="s">
        <v>1597</v>
      </c>
      <c r="G616" s="20">
        <v>6.1</v>
      </c>
      <c r="U616">
        <f t="shared" si="9"/>
      </c>
    </row>
    <row r="617" spans="1:21" ht="140.25">
      <c r="A617" s="28" t="s">
        <v>550</v>
      </c>
      <c r="B617" s="29" t="s">
        <v>1204</v>
      </c>
      <c r="C617" s="29" t="s">
        <v>849</v>
      </c>
      <c r="D617" s="30" t="s">
        <v>1686</v>
      </c>
      <c r="E617" s="30" t="s">
        <v>1687</v>
      </c>
      <c r="F617" t="s">
        <v>1597</v>
      </c>
      <c r="G617" s="20">
        <v>6.1</v>
      </c>
      <c r="U617">
        <f t="shared" si="9"/>
      </c>
    </row>
    <row r="618" spans="1:21" ht="76.5">
      <c r="A618" s="28" t="s">
        <v>555</v>
      </c>
      <c r="B618" s="29" t="s">
        <v>1204</v>
      </c>
      <c r="C618" s="29" t="s">
        <v>849</v>
      </c>
      <c r="D618" s="30" t="s">
        <v>1688</v>
      </c>
      <c r="E618" s="30" t="s">
        <v>1689</v>
      </c>
      <c r="F618" t="s">
        <v>1597</v>
      </c>
      <c r="G618" s="20">
        <v>6.1</v>
      </c>
      <c r="U618">
        <f t="shared" si="9"/>
      </c>
    </row>
    <row r="619" spans="1:21" ht="114.75">
      <c r="A619" s="28" t="s">
        <v>555</v>
      </c>
      <c r="B619" s="29" t="s">
        <v>1204</v>
      </c>
      <c r="C619" s="29" t="s">
        <v>849</v>
      </c>
      <c r="D619" s="30" t="s">
        <v>1690</v>
      </c>
      <c r="E619" s="30" t="s">
        <v>1691</v>
      </c>
      <c r="F619" t="s">
        <v>1597</v>
      </c>
      <c r="G619" s="20">
        <v>6.1</v>
      </c>
      <c r="U619">
        <f t="shared" si="9"/>
      </c>
    </row>
    <row r="620" spans="1:21" ht="344.25">
      <c r="A620" s="28" t="s">
        <v>555</v>
      </c>
      <c r="B620" s="29" t="s">
        <v>1204</v>
      </c>
      <c r="C620" s="29" t="s">
        <v>849</v>
      </c>
      <c r="D620" s="30" t="s">
        <v>1692</v>
      </c>
      <c r="E620" s="30" t="s">
        <v>1693</v>
      </c>
      <c r="F620" t="s">
        <v>1597</v>
      </c>
      <c r="G620" s="20">
        <v>6.1</v>
      </c>
      <c r="U620">
        <f t="shared" si="9"/>
      </c>
    </row>
    <row r="621" spans="1:21" ht="89.25">
      <c r="A621" s="28" t="s">
        <v>555</v>
      </c>
      <c r="B621" s="29" t="s">
        <v>1204</v>
      </c>
      <c r="C621" s="29" t="s">
        <v>849</v>
      </c>
      <c r="D621" s="30" t="s">
        <v>1694</v>
      </c>
      <c r="E621" s="30" t="s">
        <v>1695</v>
      </c>
      <c r="F621" t="s">
        <v>1597</v>
      </c>
      <c r="G621" s="20">
        <v>6.1</v>
      </c>
      <c r="U621">
        <f t="shared" si="9"/>
      </c>
    </row>
    <row r="622" spans="1:21" ht="63.75">
      <c r="A622" s="28" t="s">
        <v>1696</v>
      </c>
      <c r="B622" s="29" t="s">
        <v>1204</v>
      </c>
      <c r="C622" s="29" t="s">
        <v>849</v>
      </c>
      <c r="D622" s="30" t="s">
        <v>1688</v>
      </c>
      <c r="E622" s="30" t="s">
        <v>1697</v>
      </c>
      <c r="F622" t="s">
        <v>1597</v>
      </c>
      <c r="G622" s="20">
        <v>6.1</v>
      </c>
      <c r="U622">
        <f t="shared" si="9"/>
      </c>
    </row>
    <row r="623" spans="1:21" ht="216.75">
      <c r="A623" s="28" t="s">
        <v>1006</v>
      </c>
      <c r="B623" s="29" t="s">
        <v>1204</v>
      </c>
      <c r="C623" s="29" t="s">
        <v>849</v>
      </c>
      <c r="D623" s="30" t="s">
        <v>1698</v>
      </c>
      <c r="E623" s="30" t="s">
        <v>1480</v>
      </c>
      <c r="F623" t="s">
        <v>1597</v>
      </c>
      <c r="G623" s="20">
        <v>6.1</v>
      </c>
      <c r="U623">
        <f t="shared" si="9"/>
      </c>
    </row>
    <row r="624" spans="1:21" ht="89.25">
      <c r="A624" s="28" t="s">
        <v>1006</v>
      </c>
      <c r="B624" s="29" t="s">
        <v>1204</v>
      </c>
      <c r="C624" s="29" t="s">
        <v>849</v>
      </c>
      <c r="D624" s="30" t="s">
        <v>1666</v>
      </c>
      <c r="E624" s="30" t="s">
        <v>1481</v>
      </c>
      <c r="F624" t="s">
        <v>1597</v>
      </c>
      <c r="G624" s="20">
        <v>6.1</v>
      </c>
      <c r="U624">
        <f t="shared" si="9"/>
      </c>
    </row>
    <row r="625" spans="1:21" ht="408">
      <c r="A625" s="28" t="s">
        <v>1006</v>
      </c>
      <c r="B625" s="29" t="s">
        <v>1204</v>
      </c>
      <c r="C625" s="29" t="s">
        <v>849</v>
      </c>
      <c r="D625" s="30" t="s">
        <v>1482</v>
      </c>
      <c r="E625" s="30" t="s">
        <v>1483</v>
      </c>
      <c r="F625" t="s">
        <v>1597</v>
      </c>
      <c r="G625" s="20">
        <v>6.1</v>
      </c>
      <c r="U625">
        <f t="shared" si="9"/>
      </c>
    </row>
    <row r="626" spans="1:21" ht="395.25">
      <c r="A626" s="28" t="s">
        <v>1006</v>
      </c>
      <c r="B626" s="29" t="s">
        <v>1204</v>
      </c>
      <c r="C626" s="29" t="s">
        <v>849</v>
      </c>
      <c r="D626" s="30" t="s">
        <v>1484</v>
      </c>
      <c r="E626" s="30" t="s">
        <v>1485</v>
      </c>
      <c r="F626" t="s">
        <v>1597</v>
      </c>
      <c r="G626" s="20">
        <v>6.1</v>
      </c>
      <c r="U626">
        <f t="shared" si="9"/>
      </c>
    </row>
    <row r="627" spans="1:21" ht="204">
      <c r="A627" s="28" t="s">
        <v>1006</v>
      </c>
      <c r="B627" s="29" t="s">
        <v>1204</v>
      </c>
      <c r="C627" s="29" t="s">
        <v>849</v>
      </c>
      <c r="D627" s="30" t="s">
        <v>1486</v>
      </c>
      <c r="E627" s="30" t="s">
        <v>1487</v>
      </c>
      <c r="F627" t="s">
        <v>1597</v>
      </c>
      <c r="G627" s="20" t="s">
        <v>214</v>
      </c>
      <c r="U627">
        <f t="shared" si="9"/>
      </c>
    </row>
    <row r="628" spans="1:21" ht="242.25">
      <c r="A628" s="28" t="s">
        <v>1006</v>
      </c>
      <c r="B628" s="29" t="s">
        <v>1204</v>
      </c>
      <c r="C628" s="29" t="s">
        <v>849</v>
      </c>
      <c r="D628" s="30" t="s">
        <v>1488</v>
      </c>
      <c r="E628" s="30" t="s">
        <v>1489</v>
      </c>
      <c r="F628" t="s">
        <v>1597</v>
      </c>
      <c r="G628" s="20">
        <v>6.1</v>
      </c>
      <c r="U628">
        <f t="shared" si="9"/>
      </c>
    </row>
    <row r="629" spans="1:21" ht="76.5">
      <c r="A629" s="28" t="s">
        <v>1006</v>
      </c>
      <c r="B629" s="29" t="s">
        <v>1204</v>
      </c>
      <c r="C629" s="29" t="s">
        <v>849</v>
      </c>
      <c r="D629" s="30" t="s">
        <v>1490</v>
      </c>
      <c r="E629" s="30" t="s">
        <v>1491</v>
      </c>
      <c r="F629" t="s">
        <v>1597</v>
      </c>
      <c r="G629" s="20">
        <v>6.1</v>
      </c>
      <c r="U629">
        <f t="shared" si="9"/>
      </c>
    </row>
    <row r="630" spans="1:21" ht="51">
      <c r="A630" s="28" t="s">
        <v>1006</v>
      </c>
      <c r="B630" s="29" t="s">
        <v>1204</v>
      </c>
      <c r="C630" s="29" t="s">
        <v>849</v>
      </c>
      <c r="D630" s="30" t="s">
        <v>813</v>
      </c>
      <c r="E630" s="30" t="s">
        <v>1492</v>
      </c>
      <c r="F630" t="s">
        <v>1597</v>
      </c>
      <c r="G630" s="20">
        <v>6.1</v>
      </c>
      <c r="U630">
        <f t="shared" si="9"/>
      </c>
    </row>
    <row r="631" spans="1:21" ht="255">
      <c r="A631" s="28" t="s">
        <v>1006</v>
      </c>
      <c r="B631" s="29" t="s">
        <v>1204</v>
      </c>
      <c r="C631" s="29" t="s">
        <v>849</v>
      </c>
      <c r="D631" s="30" t="s">
        <v>1493</v>
      </c>
      <c r="E631" s="30" t="s">
        <v>927</v>
      </c>
      <c r="F631" t="s">
        <v>1597</v>
      </c>
      <c r="G631" s="20">
        <v>6.1</v>
      </c>
      <c r="U631">
        <f t="shared" si="9"/>
      </c>
    </row>
    <row r="632" spans="1:21" ht="63.75">
      <c r="A632" s="28" t="s">
        <v>1006</v>
      </c>
      <c r="B632" s="29" t="s">
        <v>1204</v>
      </c>
      <c r="C632" s="29" t="s">
        <v>849</v>
      </c>
      <c r="D632" s="30" t="s">
        <v>928</v>
      </c>
      <c r="E632" s="30" t="s">
        <v>929</v>
      </c>
      <c r="F632" t="s">
        <v>1597</v>
      </c>
      <c r="G632" s="20">
        <v>6.1</v>
      </c>
      <c r="U632">
        <f t="shared" si="9"/>
      </c>
    </row>
    <row r="633" spans="1:21" ht="242.25">
      <c r="A633" s="28" t="s">
        <v>1006</v>
      </c>
      <c r="B633" s="29" t="s">
        <v>1204</v>
      </c>
      <c r="C633" s="29" t="s">
        <v>849</v>
      </c>
      <c r="D633" s="30" t="s">
        <v>1666</v>
      </c>
      <c r="E633" s="30" t="s">
        <v>930</v>
      </c>
      <c r="F633" t="s">
        <v>1597</v>
      </c>
      <c r="G633" s="20">
        <v>6.1</v>
      </c>
      <c r="U633">
        <f t="shared" si="9"/>
      </c>
    </row>
    <row r="634" spans="1:21" ht="89.25">
      <c r="A634" s="28" t="s">
        <v>1006</v>
      </c>
      <c r="B634" s="29" t="s">
        <v>1204</v>
      </c>
      <c r="C634" s="29" t="s">
        <v>849</v>
      </c>
      <c r="D634" s="30" t="s">
        <v>1666</v>
      </c>
      <c r="E634" s="30" t="s">
        <v>931</v>
      </c>
      <c r="F634" t="s">
        <v>1597</v>
      </c>
      <c r="G634" s="20">
        <v>6.1</v>
      </c>
      <c r="U634">
        <f t="shared" si="9"/>
      </c>
    </row>
    <row r="635" spans="1:21" ht="306">
      <c r="A635" s="28" t="s">
        <v>1006</v>
      </c>
      <c r="B635" s="29" t="s">
        <v>1204</v>
      </c>
      <c r="C635" s="29" t="s">
        <v>849</v>
      </c>
      <c r="D635" s="30" t="s">
        <v>932</v>
      </c>
      <c r="E635" s="30" t="s">
        <v>933</v>
      </c>
      <c r="F635" t="s">
        <v>1597</v>
      </c>
      <c r="G635" s="20">
        <v>6.1</v>
      </c>
      <c r="U635">
        <f t="shared" si="9"/>
      </c>
    </row>
    <row r="636" spans="1:21" ht="63.75">
      <c r="A636" s="28" t="s">
        <v>574</v>
      </c>
      <c r="B636" s="29" t="s">
        <v>1204</v>
      </c>
      <c r="C636" s="29" t="s">
        <v>849</v>
      </c>
      <c r="D636" s="30" t="s">
        <v>1688</v>
      </c>
      <c r="E636" s="30" t="s">
        <v>934</v>
      </c>
      <c r="F636" t="s">
        <v>1597</v>
      </c>
      <c r="G636" s="20">
        <v>6.1</v>
      </c>
      <c r="U636">
        <f t="shared" si="9"/>
      </c>
    </row>
    <row r="637" spans="1:21" ht="102">
      <c r="A637" s="28" t="s">
        <v>574</v>
      </c>
      <c r="B637" s="29" t="s">
        <v>1204</v>
      </c>
      <c r="C637" s="29" t="s">
        <v>849</v>
      </c>
      <c r="D637" s="30" t="s">
        <v>935</v>
      </c>
      <c r="E637" s="30" t="s">
        <v>936</v>
      </c>
      <c r="F637" t="s">
        <v>1597</v>
      </c>
      <c r="G637" s="20">
        <v>6.1</v>
      </c>
      <c r="U637">
        <f t="shared" si="9"/>
      </c>
    </row>
    <row r="638" spans="1:21" ht="216.75">
      <c r="A638" s="28" t="s">
        <v>574</v>
      </c>
      <c r="B638" s="29" t="s">
        <v>1204</v>
      </c>
      <c r="C638" s="29" t="s">
        <v>849</v>
      </c>
      <c r="D638" s="31" t="s">
        <v>937</v>
      </c>
      <c r="E638" s="31" t="s">
        <v>938</v>
      </c>
      <c r="F638" t="s">
        <v>1597</v>
      </c>
      <c r="G638" s="20">
        <v>6.1</v>
      </c>
      <c r="U638">
        <f t="shared" si="9"/>
      </c>
    </row>
    <row r="639" spans="1:21" ht="63.75">
      <c r="A639" s="28" t="s">
        <v>574</v>
      </c>
      <c r="B639" s="29" t="s">
        <v>1204</v>
      </c>
      <c r="C639" s="29" t="s">
        <v>849</v>
      </c>
      <c r="D639" s="30" t="s">
        <v>1688</v>
      </c>
      <c r="E639" s="30" t="s">
        <v>939</v>
      </c>
      <c r="F639" t="s">
        <v>1597</v>
      </c>
      <c r="G639" s="20">
        <v>6.1</v>
      </c>
      <c r="U639">
        <f t="shared" si="9"/>
      </c>
    </row>
    <row r="640" spans="1:21" ht="165.75">
      <c r="A640" s="28" t="s">
        <v>613</v>
      </c>
      <c r="B640" s="29" t="s">
        <v>1204</v>
      </c>
      <c r="C640" s="29" t="s">
        <v>849</v>
      </c>
      <c r="D640" s="30" t="s">
        <v>932</v>
      </c>
      <c r="E640" s="30" t="s">
        <v>940</v>
      </c>
      <c r="F640" t="s">
        <v>1597</v>
      </c>
      <c r="G640" s="20">
        <v>6.1</v>
      </c>
      <c r="U640">
        <f t="shared" si="9"/>
      </c>
    </row>
    <row r="641" spans="1:21" ht="242.25">
      <c r="A641" s="28" t="s">
        <v>613</v>
      </c>
      <c r="B641" s="29" t="s">
        <v>1204</v>
      </c>
      <c r="C641" s="29" t="s">
        <v>849</v>
      </c>
      <c r="D641" s="27" t="s">
        <v>932</v>
      </c>
      <c r="E641" s="27" t="s">
        <v>941</v>
      </c>
      <c r="F641" t="s">
        <v>1597</v>
      </c>
      <c r="G641" s="20">
        <v>6.1</v>
      </c>
      <c r="U641">
        <f t="shared" si="9"/>
      </c>
    </row>
    <row r="642" spans="1:21" ht="127.5">
      <c r="A642" s="28" t="s">
        <v>613</v>
      </c>
      <c r="B642" s="29" t="s">
        <v>1204</v>
      </c>
      <c r="C642" s="29" t="s">
        <v>849</v>
      </c>
      <c r="D642" s="30" t="s">
        <v>813</v>
      </c>
      <c r="E642" s="30" t="s">
        <v>942</v>
      </c>
      <c r="F642" t="s">
        <v>1597</v>
      </c>
      <c r="G642" s="20">
        <v>6.1</v>
      </c>
      <c r="U642">
        <f t="shared" si="9"/>
      </c>
    </row>
    <row r="643" spans="1:21" ht="76.5">
      <c r="A643" s="28" t="s">
        <v>1008</v>
      </c>
      <c r="B643" s="29" t="s">
        <v>1204</v>
      </c>
      <c r="C643" s="29" t="s">
        <v>849</v>
      </c>
      <c r="D643" s="30" t="s">
        <v>943</v>
      </c>
      <c r="E643" s="30" t="s">
        <v>969</v>
      </c>
      <c r="F643" t="s">
        <v>1597</v>
      </c>
      <c r="G643" s="20">
        <v>6.1</v>
      </c>
      <c r="U643">
        <f aca="true" t="shared" si="10" ref="U643:U706">IF(G643="",A643,"")</f>
      </c>
    </row>
    <row r="644" spans="1:21" ht="216.75">
      <c r="A644" s="28" t="s">
        <v>970</v>
      </c>
      <c r="B644" s="29" t="s">
        <v>1204</v>
      </c>
      <c r="C644" s="29" t="s">
        <v>849</v>
      </c>
      <c r="D644" s="30" t="s">
        <v>971</v>
      </c>
      <c r="E644" s="30" t="s">
        <v>972</v>
      </c>
      <c r="F644" t="s">
        <v>1597</v>
      </c>
      <c r="G644" s="20">
        <v>6.1</v>
      </c>
      <c r="U644">
        <f t="shared" si="10"/>
      </c>
    </row>
    <row r="645" spans="1:21" ht="409.5">
      <c r="A645" s="28" t="s">
        <v>973</v>
      </c>
      <c r="B645" s="29" t="s">
        <v>1204</v>
      </c>
      <c r="C645" s="29" t="s">
        <v>849</v>
      </c>
      <c r="D645" s="30" t="s">
        <v>974</v>
      </c>
      <c r="E645" s="30" t="s">
        <v>975</v>
      </c>
      <c r="F645" t="s">
        <v>1597</v>
      </c>
      <c r="G645" s="20">
        <v>6.1</v>
      </c>
      <c r="U645">
        <f t="shared" si="10"/>
      </c>
    </row>
    <row r="646" spans="1:21" ht="140.25">
      <c r="A646" s="28" t="s">
        <v>1427</v>
      </c>
      <c r="B646" s="29" t="s">
        <v>1204</v>
      </c>
      <c r="C646" s="29" t="s">
        <v>849</v>
      </c>
      <c r="D646" s="30" t="s">
        <v>1666</v>
      </c>
      <c r="E646" s="30" t="s">
        <v>976</v>
      </c>
      <c r="F646" t="s">
        <v>1597</v>
      </c>
      <c r="G646" s="20">
        <v>6.1</v>
      </c>
      <c r="U646">
        <f t="shared" si="10"/>
      </c>
    </row>
    <row r="647" spans="1:21" ht="409.5">
      <c r="A647" s="28" t="s">
        <v>1427</v>
      </c>
      <c r="B647" s="29" t="s">
        <v>1204</v>
      </c>
      <c r="C647" s="29" t="s">
        <v>849</v>
      </c>
      <c r="D647" s="30" t="s">
        <v>1666</v>
      </c>
      <c r="E647" s="30" t="s">
        <v>977</v>
      </c>
      <c r="F647" t="s">
        <v>1597</v>
      </c>
      <c r="G647" s="20">
        <v>6.1</v>
      </c>
      <c r="U647">
        <f t="shared" si="10"/>
      </c>
    </row>
    <row r="648" spans="1:21" ht="76.5">
      <c r="A648" s="28" t="s">
        <v>1427</v>
      </c>
      <c r="B648" s="29" t="s">
        <v>1204</v>
      </c>
      <c r="C648" s="29" t="s">
        <v>849</v>
      </c>
      <c r="D648" s="30" t="s">
        <v>1688</v>
      </c>
      <c r="E648" s="30" t="s">
        <v>978</v>
      </c>
      <c r="F648" t="s">
        <v>1597</v>
      </c>
      <c r="G648" s="20">
        <v>6.1</v>
      </c>
      <c r="U648">
        <f t="shared" si="10"/>
      </c>
    </row>
    <row r="649" spans="1:21" ht="76.5">
      <c r="A649" s="28" t="s">
        <v>1427</v>
      </c>
      <c r="B649" s="29" t="s">
        <v>1204</v>
      </c>
      <c r="C649" s="29" t="s">
        <v>849</v>
      </c>
      <c r="D649" s="30" t="s">
        <v>932</v>
      </c>
      <c r="E649" s="30" t="s">
        <v>979</v>
      </c>
      <c r="F649" t="s">
        <v>1597</v>
      </c>
      <c r="G649" s="20">
        <v>6.1</v>
      </c>
      <c r="U649">
        <f t="shared" si="10"/>
      </c>
    </row>
    <row r="650" spans="1:21" ht="165.75">
      <c r="A650" s="28" t="s">
        <v>1427</v>
      </c>
      <c r="B650" s="29" t="s">
        <v>1204</v>
      </c>
      <c r="C650" s="29" t="s">
        <v>849</v>
      </c>
      <c r="D650" s="30" t="s">
        <v>980</v>
      </c>
      <c r="E650" s="30" t="s">
        <v>981</v>
      </c>
      <c r="F650" t="s">
        <v>1597</v>
      </c>
      <c r="G650" s="20">
        <v>6.1</v>
      </c>
      <c r="U650">
        <f t="shared" si="10"/>
      </c>
    </row>
    <row r="651" spans="1:21" ht="51">
      <c r="A651" s="28" t="s">
        <v>1427</v>
      </c>
      <c r="B651" s="29" t="s">
        <v>1204</v>
      </c>
      <c r="C651" s="29" t="s">
        <v>849</v>
      </c>
      <c r="D651" s="30" t="s">
        <v>813</v>
      </c>
      <c r="E651" s="30" t="s">
        <v>982</v>
      </c>
      <c r="F651" t="s">
        <v>1597</v>
      </c>
      <c r="G651" s="20">
        <v>6.1</v>
      </c>
      <c r="U651">
        <f t="shared" si="10"/>
      </c>
    </row>
    <row r="652" spans="1:21" ht="127.5">
      <c r="A652" s="28" t="s">
        <v>1427</v>
      </c>
      <c r="B652" s="29" t="s">
        <v>1204</v>
      </c>
      <c r="C652" s="29" t="s">
        <v>849</v>
      </c>
      <c r="D652" s="30" t="s">
        <v>932</v>
      </c>
      <c r="E652" s="30" t="s">
        <v>983</v>
      </c>
      <c r="F652" t="s">
        <v>1597</v>
      </c>
      <c r="G652" s="20">
        <v>6.1</v>
      </c>
      <c r="U652">
        <f t="shared" si="10"/>
      </c>
    </row>
    <row r="653" spans="1:21" ht="89.25">
      <c r="A653" s="28" t="s">
        <v>1427</v>
      </c>
      <c r="B653" s="29" t="s">
        <v>1204</v>
      </c>
      <c r="C653" s="29" t="s">
        <v>849</v>
      </c>
      <c r="D653" s="30" t="s">
        <v>984</v>
      </c>
      <c r="E653" s="30" t="s">
        <v>985</v>
      </c>
      <c r="F653" t="s">
        <v>1597</v>
      </c>
      <c r="G653" s="20">
        <v>6.1</v>
      </c>
      <c r="U653">
        <f t="shared" si="10"/>
      </c>
    </row>
    <row r="654" spans="1:21" ht="63.75">
      <c r="A654" s="28" t="s">
        <v>1427</v>
      </c>
      <c r="B654" s="29" t="s">
        <v>1204</v>
      </c>
      <c r="C654" s="29" t="s">
        <v>849</v>
      </c>
      <c r="D654" s="30" t="s">
        <v>1688</v>
      </c>
      <c r="E654" s="30" t="s">
        <v>986</v>
      </c>
      <c r="F654" t="s">
        <v>1597</v>
      </c>
      <c r="G654" s="20">
        <v>6.1</v>
      </c>
      <c r="U654">
        <f t="shared" si="10"/>
      </c>
    </row>
    <row r="655" spans="1:21" ht="229.5">
      <c r="A655" s="28" t="s">
        <v>1016</v>
      </c>
      <c r="B655" s="29" t="s">
        <v>1204</v>
      </c>
      <c r="C655" s="29" t="s">
        <v>849</v>
      </c>
      <c r="D655" s="30" t="s">
        <v>1666</v>
      </c>
      <c r="E655" s="30" t="s">
        <v>987</v>
      </c>
      <c r="F655" t="s">
        <v>1597</v>
      </c>
      <c r="G655" s="20">
        <v>6.1</v>
      </c>
      <c r="U655">
        <f t="shared" si="10"/>
      </c>
    </row>
    <row r="656" spans="1:21" ht="102">
      <c r="A656" s="28" t="s">
        <v>1016</v>
      </c>
      <c r="B656" s="29" t="s">
        <v>1204</v>
      </c>
      <c r="C656" s="29" t="s">
        <v>849</v>
      </c>
      <c r="D656" s="30" t="s">
        <v>988</v>
      </c>
      <c r="E656" s="30" t="s">
        <v>989</v>
      </c>
      <c r="F656" t="s">
        <v>1597</v>
      </c>
      <c r="G656" s="20">
        <v>6.1</v>
      </c>
      <c r="U656">
        <f t="shared" si="10"/>
      </c>
    </row>
    <row r="657" spans="1:21" ht="76.5">
      <c r="A657" s="28" t="s">
        <v>1016</v>
      </c>
      <c r="B657" s="29" t="s">
        <v>1204</v>
      </c>
      <c r="C657" s="29" t="s">
        <v>849</v>
      </c>
      <c r="D657" s="30" t="s">
        <v>1688</v>
      </c>
      <c r="E657" s="30" t="s">
        <v>990</v>
      </c>
      <c r="F657" t="s">
        <v>1597</v>
      </c>
      <c r="G657" s="20">
        <v>6.1</v>
      </c>
      <c r="U657">
        <f t="shared" si="10"/>
      </c>
    </row>
    <row r="658" spans="1:21" ht="89.25">
      <c r="A658" s="28" t="s">
        <v>1016</v>
      </c>
      <c r="B658" s="29" t="s">
        <v>1204</v>
      </c>
      <c r="C658" s="29" t="s">
        <v>849</v>
      </c>
      <c r="D658" s="30" t="s">
        <v>991</v>
      </c>
      <c r="E658" s="30" t="s">
        <v>992</v>
      </c>
      <c r="F658" t="s">
        <v>1597</v>
      </c>
      <c r="G658" s="20">
        <v>6.1</v>
      </c>
      <c r="U658">
        <f t="shared" si="10"/>
      </c>
    </row>
    <row r="659" spans="1:21" ht="63.75">
      <c r="A659" s="28" t="s">
        <v>1016</v>
      </c>
      <c r="B659" s="29" t="s">
        <v>1204</v>
      </c>
      <c r="C659" s="29" t="s">
        <v>849</v>
      </c>
      <c r="D659" s="30" t="s">
        <v>1688</v>
      </c>
      <c r="E659" s="30" t="s">
        <v>993</v>
      </c>
      <c r="F659" t="s">
        <v>1597</v>
      </c>
      <c r="G659" s="20">
        <v>6.1</v>
      </c>
      <c r="U659">
        <f t="shared" si="10"/>
      </c>
    </row>
    <row r="660" spans="1:21" ht="89.25">
      <c r="A660" s="28" t="s">
        <v>1016</v>
      </c>
      <c r="B660" s="29" t="s">
        <v>1204</v>
      </c>
      <c r="C660" s="29" t="s">
        <v>849</v>
      </c>
      <c r="D660" s="30" t="s">
        <v>991</v>
      </c>
      <c r="E660" s="30" t="s">
        <v>994</v>
      </c>
      <c r="F660" t="s">
        <v>1597</v>
      </c>
      <c r="G660" s="20">
        <v>6.1</v>
      </c>
      <c r="U660">
        <f t="shared" si="10"/>
      </c>
    </row>
    <row r="661" spans="1:21" ht="409.5">
      <c r="A661" s="28" t="s">
        <v>1016</v>
      </c>
      <c r="B661" s="29" t="s">
        <v>1204</v>
      </c>
      <c r="C661" s="29" t="s">
        <v>849</v>
      </c>
      <c r="D661" s="30" t="s">
        <v>995</v>
      </c>
      <c r="E661" s="30" t="s">
        <v>996</v>
      </c>
      <c r="F661" t="s">
        <v>1597</v>
      </c>
      <c r="G661" s="20">
        <v>6.1</v>
      </c>
      <c r="U661">
        <f t="shared" si="10"/>
      </c>
    </row>
    <row r="662" spans="1:21" ht="89.25">
      <c r="A662" s="28" t="s">
        <v>637</v>
      </c>
      <c r="B662" s="29" t="s">
        <v>1204</v>
      </c>
      <c r="C662" s="29" t="s">
        <v>849</v>
      </c>
      <c r="D662" s="32" t="s">
        <v>997</v>
      </c>
      <c r="E662" s="32" t="s">
        <v>998</v>
      </c>
      <c r="F662" t="s">
        <v>1597</v>
      </c>
      <c r="G662" s="20">
        <v>6.1</v>
      </c>
      <c r="U662">
        <f t="shared" si="10"/>
      </c>
    </row>
    <row r="663" spans="1:21" ht="63.75">
      <c r="A663" s="28" t="s">
        <v>637</v>
      </c>
      <c r="B663" s="29" t="s">
        <v>1204</v>
      </c>
      <c r="C663" s="29" t="s">
        <v>849</v>
      </c>
      <c r="D663" s="30" t="s">
        <v>813</v>
      </c>
      <c r="E663" s="30" t="s">
        <v>999</v>
      </c>
      <c r="F663" t="s">
        <v>1597</v>
      </c>
      <c r="G663" s="20">
        <v>6.1</v>
      </c>
      <c r="U663">
        <f t="shared" si="10"/>
      </c>
    </row>
    <row r="664" spans="1:21" ht="63.75">
      <c r="A664" s="28" t="s">
        <v>637</v>
      </c>
      <c r="B664" s="29" t="s">
        <v>1204</v>
      </c>
      <c r="C664" s="29" t="s">
        <v>849</v>
      </c>
      <c r="D664" s="30" t="s">
        <v>997</v>
      </c>
      <c r="E664" s="30" t="s">
        <v>1000</v>
      </c>
      <c r="F664" t="s">
        <v>1597</v>
      </c>
      <c r="G664" s="20">
        <v>6.1</v>
      </c>
      <c r="U664">
        <f t="shared" si="10"/>
      </c>
    </row>
    <row r="665" spans="1:21" ht="63.75">
      <c r="A665" s="28" t="s">
        <v>637</v>
      </c>
      <c r="B665" s="29" t="s">
        <v>1204</v>
      </c>
      <c r="C665" s="29" t="s">
        <v>849</v>
      </c>
      <c r="D665" s="30" t="s">
        <v>997</v>
      </c>
      <c r="E665" s="30" t="s">
        <v>1001</v>
      </c>
      <c r="F665" t="s">
        <v>1597</v>
      </c>
      <c r="G665" s="20">
        <v>6.1</v>
      </c>
      <c r="U665">
        <f t="shared" si="10"/>
      </c>
    </row>
    <row r="666" spans="1:21" ht="63.75">
      <c r="A666" s="28" t="s">
        <v>637</v>
      </c>
      <c r="B666" s="29" t="s">
        <v>1204</v>
      </c>
      <c r="C666" s="29" t="s">
        <v>849</v>
      </c>
      <c r="D666" s="30" t="s">
        <v>813</v>
      </c>
      <c r="E666" s="30" t="s">
        <v>1002</v>
      </c>
      <c r="F666" t="s">
        <v>1597</v>
      </c>
      <c r="G666" s="20">
        <v>6.1</v>
      </c>
      <c r="U666">
        <f t="shared" si="10"/>
      </c>
    </row>
    <row r="667" spans="1:21" ht="63.75">
      <c r="A667" s="28" t="s">
        <v>637</v>
      </c>
      <c r="B667" s="29" t="s">
        <v>1204</v>
      </c>
      <c r="C667" s="29" t="s">
        <v>849</v>
      </c>
      <c r="D667" s="30" t="s">
        <v>1688</v>
      </c>
      <c r="E667" s="30" t="s">
        <v>1003</v>
      </c>
      <c r="F667" t="s">
        <v>1597</v>
      </c>
      <c r="G667" s="20">
        <v>6.1</v>
      </c>
      <c r="U667">
        <f t="shared" si="10"/>
      </c>
    </row>
    <row r="668" spans="1:21" ht="76.5">
      <c r="A668" s="28" t="s">
        <v>637</v>
      </c>
      <c r="B668" s="29" t="s">
        <v>1204</v>
      </c>
      <c r="C668" s="29" t="s">
        <v>849</v>
      </c>
      <c r="D668" s="30" t="s">
        <v>1602</v>
      </c>
      <c r="E668" s="30" t="s">
        <v>1603</v>
      </c>
      <c r="F668" t="s">
        <v>1597</v>
      </c>
      <c r="G668" s="20">
        <v>6.1</v>
      </c>
      <c r="U668">
        <f t="shared" si="10"/>
      </c>
    </row>
    <row r="669" spans="1:21" ht="89.25">
      <c r="A669" s="28" t="s">
        <v>637</v>
      </c>
      <c r="B669" s="29" t="s">
        <v>1204</v>
      </c>
      <c r="C669" s="29" t="s">
        <v>849</v>
      </c>
      <c r="D669" s="30" t="s">
        <v>813</v>
      </c>
      <c r="E669" s="30" t="s">
        <v>1604</v>
      </c>
      <c r="F669" t="s">
        <v>1597</v>
      </c>
      <c r="G669" s="20">
        <v>6.1</v>
      </c>
      <c r="U669">
        <f t="shared" si="10"/>
      </c>
    </row>
    <row r="670" spans="1:21" ht="89.25">
      <c r="A670" s="28" t="s">
        <v>637</v>
      </c>
      <c r="B670" s="29" t="s">
        <v>1204</v>
      </c>
      <c r="C670" s="29" t="s">
        <v>849</v>
      </c>
      <c r="D670" s="30" t="s">
        <v>1688</v>
      </c>
      <c r="E670" s="30" t="s">
        <v>1605</v>
      </c>
      <c r="F670" t="s">
        <v>1597</v>
      </c>
      <c r="G670" s="20">
        <v>6.1</v>
      </c>
      <c r="U670">
        <f t="shared" si="10"/>
      </c>
    </row>
    <row r="671" spans="1:21" ht="76.5">
      <c r="A671" s="28" t="s">
        <v>1430</v>
      </c>
      <c r="B671" s="29" t="s">
        <v>1204</v>
      </c>
      <c r="C671" s="29" t="s">
        <v>849</v>
      </c>
      <c r="D671" s="30" t="s">
        <v>1606</v>
      </c>
      <c r="E671" s="30" t="s">
        <v>1607</v>
      </c>
      <c r="F671" t="s">
        <v>1597</v>
      </c>
      <c r="G671" s="20">
        <v>6.1</v>
      </c>
      <c r="U671">
        <f t="shared" si="10"/>
      </c>
    </row>
    <row r="672" spans="1:21" ht="344.25">
      <c r="A672" s="28" t="s">
        <v>1430</v>
      </c>
      <c r="B672" s="29" t="s">
        <v>1204</v>
      </c>
      <c r="C672" s="29" t="s">
        <v>849</v>
      </c>
      <c r="D672" s="30" t="s">
        <v>1666</v>
      </c>
      <c r="E672" s="30" t="s">
        <v>1608</v>
      </c>
      <c r="F672" t="s">
        <v>1597</v>
      </c>
      <c r="G672" s="20">
        <v>6.1</v>
      </c>
      <c r="U672">
        <f t="shared" si="10"/>
      </c>
    </row>
    <row r="673" spans="1:21" ht="63.75">
      <c r="A673" s="28" t="s">
        <v>1430</v>
      </c>
      <c r="B673" s="29" t="s">
        <v>1204</v>
      </c>
      <c r="C673" s="29" t="s">
        <v>849</v>
      </c>
      <c r="D673" s="30" t="s">
        <v>1609</v>
      </c>
      <c r="E673" s="30" t="s">
        <v>1610</v>
      </c>
      <c r="F673" t="s">
        <v>1597</v>
      </c>
      <c r="G673" s="20">
        <v>6.1</v>
      </c>
      <c r="U673">
        <f t="shared" si="10"/>
      </c>
    </row>
    <row r="674" spans="1:21" ht="63.75">
      <c r="A674" s="28" t="s">
        <v>1430</v>
      </c>
      <c r="B674" s="29" t="s">
        <v>1204</v>
      </c>
      <c r="C674" s="29" t="s">
        <v>849</v>
      </c>
      <c r="D674" s="30" t="s">
        <v>1671</v>
      </c>
      <c r="E674" s="30" t="s">
        <v>1611</v>
      </c>
      <c r="F674" t="s">
        <v>1597</v>
      </c>
      <c r="G674" s="20">
        <v>6.1</v>
      </c>
      <c r="U674">
        <f t="shared" si="10"/>
      </c>
    </row>
    <row r="675" spans="1:21" ht="153">
      <c r="A675" s="28" t="s">
        <v>282</v>
      </c>
      <c r="B675" s="29" t="s">
        <v>1204</v>
      </c>
      <c r="C675" s="29" t="s">
        <v>849</v>
      </c>
      <c r="D675" s="30" t="s">
        <v>1612</v>
      </c>
      <c r="E675" s="30" t="s">
        <v>1613</v>
      </c>
      <c r="F675" t="s">
        <v>1597</v>
      </c>
      <c r="G675" s="20">
        <v>6.1</v>
      </c>
      <c r="U675">
        <f t="shared" si="10"/>
      </c>
    </row>
    <row r="676" spans="1:21" ht="102">
      <c r="A676" s="28" t="s">
        <v>282</v>
      </c>
      <c r="B676" s="29" t="s">
        <v>1204</v>
      </c>
      <c r="C676" s="29" t="s">
        <v>849</v>
      </c>
      <c r="D676" s="30" t="s">
        <v>1614</v>
      </c>
      <c r="E676" s="30" t="s">
        <v>1615</v>
      </c>
      <c r="F676" t="s">
        <v>1597</v>
      </c>
      <c r="G676" s="20" t="s">
        <v>1278</v>
      </c>
      <c r="U676">
        <f t="shared" si="10"/>
      </c>
    </row>
    <row r="677" spans="1:21" ht="63.75">
      <c r="A677" s="28" t="s">
        <v>1616</v>
      </c>
      <c r="B677" s="29" t="s">
        <v>1204</v>
      </c>
      <c r="C677" s="29" t="s">
        <v>849</v>
      </c>
      <c r="D677" s="30" t="s">
        <v>1688</v>
      </c>
      <c r="E677" s="30" t="s">
        <v>1617</v>
      </c>
      <c r="F677" t="s">
        <v>1597</v>
      </c>
      <c r="G677" s="20">
        <v>6.1</v>
      </c>
      <c r="U677">
        <f t="shared" si="10"/>
      </c>
    </row>
    <row r="678" spans="1:21" ht="409.5">
      <c r="A678" s="28" t="s">
        <v>1618</v>
      </c>
      <c r="B678" s="29" t="s">
        <v>1204</v>
      </c>
      <c r="C678" s="29" t="s">
        <v>849</v>
      </c>
      <c r="D678" s="30" t="s">
        <v>1619</v>
      </c>
      <c r="E678" s="30" t="s">
        <v>814</v>
      </c>
      <c r="F678" t="s">
        <v>1597</v>
      </c>
      <c r="G678" s="20">
        <v>6.1</v>
      </c>
      <c r="U678">
        <f t="shared" si="10"/>
      </c>
    </row>
    <row r="679" spans="1:21" ht="127.5">
      <c r="A679" s="28" t="s">
        <v>1618</v>
      </c>
      <c r="B679" s="29" t="s">
        <v>1204</v>
      </c>
      <c r="C679" s="29" t="s">
        <v>849</v>
      </c>
      <c r="D679" s="30" t="s">
        <v>1490</v>
      </c>
      <c r="E679" s="30" t="s">
        <v>815</v>
      </c>
      <c r="F679" t="s">
        <v>1597</v>
      </c>
      <c r="G679" s="20">
        <v>6.1</v>
      </c>
      <c r="U679">
        <f t="shared" si="10"/>
      </c>
    </row>
    <row r="680" spans="1:21" ht="267.75">
      <c r="A680" s="28" t="s">
        <v>299</v>
      </c>
      <c r="B680" s="29" t="s">
        <v>1204</v>
      </c>
      <c r="C680" s="29" t="s">
        <v>849</v>
      </c>
      <c r="D680" s="30" t="s">
        <v>816</v>
      </c>
      <c r="E680" s="30" t="s">
        <v>817</v>
      </c>
      <c r="F680" t="s">
        <v>1597</v>
      </c>
      <c r="G680" s="20">
        <v>6.1</v>
      </c>
      <c r="U680">
        <f t="shared" si="10"/>
      </c>
    </row>
    <row r="681" spans="1:21" ht="76.5">
      <c r="A681" s="28" t="s">
        <v>299</v>
      </c>
      <c r="B681" s="29" t="s">
        <v>1204</v>
      </c>
      <c r="C681" s="29" t="s">
        <v>849</v>
      </c>
      <c r="D681" s="30" t="s">
        <v>813</v>
      </c>
      <c r="E681" s="30" t="s">
        <v>818</v>
      </c>
      <c r="F681" t="s">
        <v>1597</v>
      </c>
      <c r="G681" s="20">
        <v>6.1</v>
      </c>
      <c r="U681">
        <f t="shared" si="10"/>
      </c>
    </row>
    <row r="682" spans="1:21" ht="63.75">
      <c r="A682" s="28" t="s">
        <v>299</v>
      </c>
      <c r="B682" s="29" t="s">
        <v>1204</v>
      </c>
      <c r="C682" s="29" t="s">
        <v>849</v>
      </c>
      <c r="D682" s="30" t="s">
        <v>813</v>
      </c>
      <c r="E682" s="30" t="s">
        <v>819</v>
      </c>
      <c r="F682" t="s">
        <v>1597</v>
      </c>
      <c r="G682" s="20">
        <v>6.1</v>
      </c>
      <c r="U682">
        <f t="shared" si="10"/>
      </c>
    </row>
    <row r="683" spans="1:21" ht="76.5">
      <c r="A683" s="28" t="s">
        <v>299</v>
      </c>
      <c r="B683" s="29" t="s">
        <v>1204</v>
      </c>
      <c r="C683" s="29" t="s">
        <v>849</v>
      </c>
      <c r="D683" s="30" t="s">
        <v>1602</v>
      </c>
      <c r="E683" s="30" t="s">
        <v>820</v>
      </c>
      <c r="F683" t="s">
        <v>1597</v>
      </c>
      <c r="G683" s="20">
        <v>6.1</v>
      </c>
      <c r="U683">
        <f t="shared" si="10"/>
      </c>
    </row>
    <row r="684" spans="1:21" ht="63.75">
      <c r="A684" s="28" t="s">
        <v>299</v>
      </c>
      <c r="B684" s="29" t="s">
        <v>1204</v>
      </c>
      <c r="C684" s="29" t="s">
        <v>849</v>
      </c>
      <c r="D684" s="30" t="s">
        <v>813</v>
      </c>
      <c r="E684" s="30" t="s">
        <v>821</v>
      </c>
      <c r="F684" t="s">
        <v>1597</v>
      </c>
      <c r="G684" s="20">
        <v>6.1</v>
      </c>
      <c r="U684">
        <f t="shared" si="10"/>
      </c>
    </row>
    <row r="685" spans="1:21" ht="76.5">
      <c r="A685" s="33" t="s">
        <v>1432</v>
      </c>
      <c r="B685" s="34" t="s">
        <v>1204</v>
      </c>
      <c r="C685" s="34" t="s">
        <v>849</v>
      </c>
      <c r="D685" s="31" t="s">
        <v>813</v>
      </c>
      <c r="E685" s="31" t="s">
        <v>822</v>
      </c>
      <c r="F685" t="s">
        <v>1597</v>
      </c>
      <c r="G685" s="20">
        <v>6.1</v>
      </c>
      <c r="U685">
        <f t="shared" si="10"/>
      </c>
    </row>
    <row r="686" spans="1:21" ht="63.75">
      <c r="A686" s="33" t="s">
        <v>1432</v>
      </c>
      <c r="B686" s="34" t="s">
        <v>1204</v>
      </c>
      <c r="C686" s="34" t="s">
        <v>849</v>
      </c>
      <c r="D686" s="35" t="s">
        <v>1688</v>
      </c>
      <c r="E686" s="35" t="s">
        <v>823</v>
      </c>
      <c r="F686" t="s">
        <v>1597</v>
      </c>
      <c r="G686" s="20">
        <v>6.1</v>
      </c>
      <c r="U686">
        <f t="shared" si="10"/>
      </c>
    </row>
    <row r="687" spans="1:21" ht="63.75">
      <c r="A687" s="33" t="s">
        <v>1432</v>
      </c>
      <c r="B687" s="34" t="s">
        <v>1204</v>
      </c>
      <c r="C687" s="34" t="s">
        <v>849</v>
      </c>
      <c r="D687" s="35" t="s">
        <v>1688</v>
      </c>
      <c r="E687" s="35" t="s">
        <v>824</v>
      </c>
      <c r="F687" t="s">
        <v>1597</v>
      </c>
      <c r="G687" s="20">
        <v>6.1</v>
      </c>
      <c r="U687">
        <f t="shared" si="10"/>
      </c>
    </row>
    <row r="688" spans="1:21" ht="63.75">
      <c r="A688" s="36" t="s">
        <v>1432</v>
      </c>
      <c r="B688" s="37" t="s">
        <v>1204</v>
      </c>
      <c r="C688" s="37" t="s">
        <v>849</v>
      </c>
      <c r="D688" s="36" t="s">
        <v>825</v>
      </c>
      <c r="E688" s="36" t="s">
        <v>826</v>
      </c>
      <c r="F688" t="s">
        <v>1597</v>
      </c>
      <c r="G688" s="20">
        <v>6.1</v>
      </c>
      <c r="U688">
        <f t="shared" si="10"/>
      </c>
    </row>
    <row r="689" spans="1:21" ht="76.5">
      <c r="A689" s="28" t="s">
        <v>827</v>
      </c>
      <c r="B689" s="29" t="s">
        <v>1204</v>
      </c>
      <c r="C689" s="29" t="s">
        <v>849</v>
      </c>
      <c r="D689" s="30" t="s">
        <v>1602</v>
      </c>
      <c r="E689" s="30" t="s">
        <v>828</v>
      </c>
      <c r="F689" t="s">
        <v>1597</v>
      </c>
      <c r="G689" s="20">
        <v>6.1</v>
      </c>
      <c r="U689">
        <f t="shared" si="10"/>
      </c>
    </row>
    <row r="690" spans="1:21" ht="76.5">
      <c r="A690" s="33" t="s">
        <v>827</v>
      </c>
      <c r="B690" s="34" t="s">
        <v>1204</v>
      </c>
      <c r="C690" s="34" t="s">
        <v>849</v>
      </c>
      <c r="D690" s="31" t="s">
        <v>813</v>
      </c>
      <c r="E690" s="31" t="s">
        <v>829</v>
      </c>
      <c r="F690" t="s">
        <v>1597</v>
      </c>
      <c r="G690" s="20">
        <v>6.1</v>
      </c>
      <c r="U690">
        <f t="shared" si="10"/>
      </c>
    </row>
    <row r="691" spans="1:21" ht="63.75">
      <c r="A691" s="33" t="s">
        <v>830</v>
      </c>
      <c r="B691" s="34" t="s">
        <v>1204</v>
      </c>
      <c r="C691" s="34" t="s">
        <v>849</v>
      </c>
      <c r="D691" s="31" t="s">
        <v>813</v>
      </c>
      <c r="E691" s="31" t="s">
        <v>831</v>
      </c>
      <c r="F691" t="s">
        <v>1597</v>
      </c>
      <c r="G691" s="20">
        <v>6.1</v>
      </c>
      <c r="U691">
        <f t="shared" si="10"/>
      </c>
    </row>
    <row r="692" spans="1:21" ht="165.75">
      <c r="A692" s="33" t="s">
        <v>302</v>
      </c>
      <c r="B692" s="34" t="s">
        <v>1204</v>
      </c>
      <c r="C692" s="34" t="s">
        <v>849</v>
      </c>
      <c r="D692" s="31" t="s">
        <v>832</v>
      </c>
      <c r="E692" s="31" t="s">
        <v>833</v>
      </c>
      <c r="F692" t="s">
        <v>1597</v>
      </c>
      <c r="G692" s="20">
        <v>6.1</v>
      </c>
      <c r="U692">
        <f t="shared" si="10"/>
      </c>
    </row>
    <row r="693" spans="1:21" ht="63.75">
      <c r="A693" s="33" t="s">
        <v>302</v>
      </c>
      <c r="B693" s="34" t="s">
        <v>1204</v>
      </c>
      <c r="C693" s="34" t="s">
        <v>849</v>
      </c>
      <c r="D693" s="31" t="s">
        <v>813</v>
      </c>
      <c r="E693" s="31" t="s">
        <v>831</v>
      </c>
      <c r="F693" t="s">
        <v>1597</v>
      </c>
      <c r="G693" s="20">
        <v>6.1</v>
      </c>
      <c r="U693">
        <f t="shared" si="10"/>
      </c>
    </row>
    <row r="694" spans="1:21" ht="89.25">
      <c r="A694" s="33" t="s">
        <v>302</v>
      </c>
      <c r="B694" s="29" t="s">
        <v>1204</v>
      </c>
      <c r="C694" s="29" t="s">
        <v>849</v>
      </c>
      <c r="D694" s="30" t="s">
        <v>984</v>
      </c>
      <c r="E694" s="30" t="s">
        <v>834</v>
      </c>
      <c r="F694" t="s">
        <v>1597</v>
      </c>
      <c r="G694" s="20">
        <v>6.1</v>
      </c>
      <c r="U694">
        <f t="shared" si="10"/>
      </c>
    </row>
    <row r="695" spans="1:21" ht="102">
      <c r="A695" s="33" t="s">
        <v>302</v>
      </c>
      <c r="B695" s="29" t="s">
        <v>1204</v>
      </c>
      <c r="C695" s="29" t="s">
        <v>849</v>
      </c>
      <c r="D695" s="30" t="s">
        <v>984</v>
      </c>
      <c r="E695" s="30" t="s">
        <v>835</v>
      </c>
      <c r="F695" t="s">
        <v>1597</v>
      </c>
      <c r="G695" s="20">
        <v>6.1</v>
      </c>
      <c r="U695">
        <f t="shared" si="10"/>
      </c>
    </row>
    <row r="696" spans="1:21" ht="63.75">
      <c r="A696" s="33" t="s">
        <v>302</v>
      </c>
      <c r="B696" s="34" t="s">
        <v>1204</v>
      </c>
      <c r="C696" s="34" t="s">
        <v>849</v>
      </c>
      <c r="D696" s="31" t="s">
        <v>813</v>
      </c>
      <c r="E696" s="31" t="s">
        <v>836</v>
      </c>
      <c r="F696" t="s">
        <v>1597</v>
      </c>
      <c r="G696" s="20">
        <v>6.1</v>
      </c>
      <c r="U696">
        <f t="shared" si="10"/>
      </c>
    </row>
    <row r="697" spans="1:21" ht="153">
      <c r="A697" s="33" t="s">
        <v>1163</v>
      </c>
      <c r="B697" s="34" t="s">
        <v>1204</v>
      </c>
      <c r="C697" s="34" t="s">
        <v>849</v>
      </c>
      <c r="D697" s="31" t="s">
        <v>813</v>
      </c>
      <c r="E697" s="31" t="s">
        <v>837</v>
      </c>
      <c r="F697" t="s">
        <v>1597</v>
      </c>
      <c r="G697" s="20">
        <v>6.1</v>
      </c>
      <c r="U697">
        <f t="shared" si="10"/>
      </c>
    </row>
    <row r="698" spans="1:21" ht="409.5">
      <c r="A698" s="33" t="s">
        <v>1163</v>
      </c>
      <c r="B698" s="34" t="s">
        <v>1204</v>
      </c>
      <c r="C698" s="34" t="s">
        <v>1205</v>
      </c>
      <c r="D698" s="36" t="s">
        <v>1482</v>
      </c>
      <c r="E698" s="36" t="s">
        <v>838</v>
      </c>
      <c r="F698" t="s">
        <v>1597</v>
      </c>
      <c r="G698" s="20">
        <v>6.1</v>
      </c>
      <c r="U698">
        <f t="shared" si="10"/>
      </c>
    </row>
    <row r="699" spans="1:21" ht="89.25">
      <c r="A699" s="33" t="s">
        <v>1163</v>
      </c>
      <c r="B699" s="34" t="s">
        <v>1204</v>
      </c>
      <c r="C699" s="34" t="s">
        <v>849</v>
      </c>
      <c r="D699" s="31" t="s">
        <v>813</v>
      </c>
      <c r="E699" s="31" t="s">
        <v>839</v>
      </c>
      <c r="F699" t="s">
        <v>1597</v>
      </c>
      <c r="G699" s="20">
        <v>6.1</v>
      </c>
      <c r="U699">
        <f t="shared" si="10"/>
      </c>
    </row>
    <row r="700" spans="1:21" ht="140.25">
      <c r="A700" s="33" t="s">
        <v>1163</v>
      </c>
      <c r="B700" s="34" t="s">
        <v>1204</v>
      </c>
      <c r="C700" s="34" t="s">
        <v>849</v>
      </c>
      <c r="D700" s="36" t="s">
        <v>840</v>
      </c>
      <c r="E700" s="36" t="s">
        <v>841</v>
      </c>
      <c r="F700" t="s">
        <v>1597</v>
      </c>
      <c r="G700" s="20" t="s">
        <v>1621</v>
      </c>
      <c r="U700">
        <f t="shared" si="10"/>
      </c>
    </row>
    <row r="701" spans="1:21" ht="409.5">
      <c r="A701" s="33" t="s">
        <v>1623</v>
      </c>
      <c r="B701" s="34" t="s">
        <v>1204</v>
      </c>
      <c r="C701" s="34" t="s">
        <v>849</v>
      </c>
      <c r="D701" s="36" t="s">
        <v>1482</v>
      </c>
      <c r="E701" s="36" t="s">
        <v>1644</v>
      </c>
      <c r="F701" t="s">
        <v>1597</v>
      </c>
      <c r="G701" s="20">
        <v>6.1</v>
      </c>
      <c r="U701">
        <f t="shared" si="10"/>
      </c>
    </row>
    <row r="702" spans="1:21" ht="280.5">
      <c r="A702" s="33" t="s">
        <v>1626</v>
      </c>
      <c r="B702" s="34" t="s">
        <v>1204</v>
      </c>
      <c r="C702" s="34" t="s">
        <v>849</v>
      </c>
      <c r="D702" s="36" t="s">
        <v>840</v>
      </c>
      <c r="E702" s="36" t="s">
        <v>1645</v>
      </c>
      <c r="F702" t="s">
        <v>1597</v>
      </c>
      <c r="G702" s="20">
        <v>6.1</v>
      </c>
      <c r="U702">
        <f t="shared" si="10"/>
      </c>
    </row>
    <row r="703" spans="1:21" ht="89.25">
      <c r="A703" s="33" t="s">
        <v>1626</v>
      </c>
      <c r="B703" s="34" t="s">
        <v>1204</v>
      </c>
      <c r="C703" s="34" t="s">
        <v>849</v>
      </c>
      <c r="D703" s="36" t="s">
        <v>1646</v>
      </c>
      <c r="E703" s="36" t="s">
        <v>1647</v>
      </c>
      <c r="F703" t="s">
        <v>1597</v>
      </c>
      <c r="G703" s="20">
        <v>6.1</v>
      </c>
      <c r="U703">
        <f t="shared" si="10"/>
      </c>
    </row>
    <row r="704" spans="1:21" ht="140.25">
      <c r="A704" s="33" t="s">
        <v>1626</v>
      </c>
      <c r="B704" s="34" t="s">
        <v>1204</v>
      </c>
      <c r="C704" s="34" t="s">
        <v>849</v>
      </c>
      <c r="D704" s="36" t="s">
        <v>1648</v>
      </c>
      <c r="E704" s="36" t="s">
        <v>1649</v>
      </c>
      <c r="F704" t="s">
        <v>1597</v>
      </c>
      <c r="G704" s="20">
        <v>6.1</v>
      </c>
      <c r="U704">
        <f t="shared" si="10"/>
      </c>
    </row>
    <row r="705" spans="1:21" ht="76.5">
      <c r="A705" s="33" t="s">
        <v>1626</v>
      </c>
      <c r="B705" s="34" t="s">
        <v>1204</v>
      </c>
      <c r="C705" s="34" t="s">
        <v>849</v>
      </c>
      <c r="D705" s="36" t="s">
        <v>1650</v>
      </c>
      <c r="E705" s="36" t="s">
        <v>1651</v>
      </c>
      <c r="F705" t="s">
        <v>1597</v>
      </c>
      <c r="G705" s="20">
        <v>6.1</v>
      </c>
      <c r="U705">
        <f t="shared" si="10"/>
      </c>
    </row>
    <row r="706" spans="1:21" ht="267.75">
      <c r="A706" s="33" t="s">
        <v>1626</v>
      </c>
      <c r="B706" s="34" t="s">
        <v>1204</v>
      </c>
      <c r="C706" s="34" t="s">
        <v>849</v>
      </c>
      <c r="D706" s="36" t="s">
        <v>1652</v>
      </c>
      <c r="E706" s="36" t="s">
        <v>1087</v>
      </c>
      <c r="F706" t="s">
        <v>1597</v>
      </c>
      <c r="G706" s="20">
        <v>6.1</v>
      </c>
      <c r="U706">
        <f t="shared" si="10"/>
      </c>
    </row>
    <row r="707" spans="1:21" ht="89.25">
      <c r="A707" s="33" t="s">
        <v>1626</v>
      </c>
      <c r="B707" s="34" t="s">
        <v>1204</v>
      </c>
      <c r="C707" s="34" t="s">
        <v>849</v>
      </c>
      <c r="D707" s="36" t="s">
        <v>813</v>
      </c>
      <c r="E707" s="36" t="s">
        <v>1088</v>
      </c>
      <c r="F707" t="s">
        <v>1597</v>
      </c>
      <c r="G707" s="20">
        <v>6.1</v>
      </c>
      <c r="U707">
        <f aca="true" t="shared" si="11" ref="U707:U770">IF(G707="",A707,"")</f>
      </c>
    </row>
    <row r="708" spans="1:21" ht="63.75">
      <c r="A708" s="33" t="s">
        <v>1626</v>
      </c>
      <c r="B708" s="34" t="s">
        <v>1204</v>
      </c>
      <c r="C708" s="34" t="s">
        <v>849</v>
      </c>
      <c r="D708" s="36" t="s">
        <v>1089</v>
      </c>
      <c r="E708" s="36" t="s">
        <v>1090</v>
      </c>
      <c r="F708" t="s">
        <v>1597</v>
      </c>
      <c r="G708" s="20">
        <v>6.1</v>
      </c>
      <c r="U708">
        <f t="shared" si="11"/>
      </c>
    </row>
    <row r="709" spans="1:21" ht="344.25">
      <c r="A709" s="33" t="s">
        <v>1626</v>
      </c>
      <c r="B709" s="34" t="s">
        <v>1204</v>
      </c>
      <c r="C709" s="34" t="s">
        <v>849</v>
      </c>
      <c r="D709" s="36" t="s">
        <v>840</v>
      </c>
      <c r="E709" s="36" t="s">
        <v>1091</v>
      </c>
      <c r="F709" t="s">
        <v>1597</v>
      </c>
      <c r="G709" s="20">
        <v>6.1</v>
      </c>
      <c r="U709">
        <f t="shared" si="11"/>
      </c>
    </row>
    <row r="710" spans="1:21" ht="76.5">
      <c r="A710" s="33" t="s">
        <v>1626</v>
      </c>
      <c r="B710" s="34" t="s">
        <v>1204</v>
      </c>
      <c r="C710" s="34" t="s">
        <v>849</v>
      </c>
      <c r="D710" s="36" t="s">
        <v>840</v>
      </c>
      <c r="E710" s="36" t="s">
        <v>1092</v>
      </c>
      <c r="F710" t="s">
        <v>1597</v>
      </c>
      <c r="G710" s="20">
        <v>6.1</v>
      </c>
      <c r="U710">
        <f t="shared" si="11"/>
      </c>
    </row>
    <row r="711" spans="1:21" ht="140.25">
      <c r="A711" s="33" t="s">
        <v>1626</v>
      </c>
      <c r="B711" s="34" t="s">
        <v>1204</v>
      </c>
      <c r="C711" s="34" t="s">
        <v>849</v>
      </c>
      <c r="D711" s="36" t="s">
        <v>840</v>
      </c>
      <c r="E711" s="36" t="s">
        <v>1093</v>
      </c>
      <c r="F711" t="s">
        <v>1597</v>
      </c>
      <c r="G711" s="20">
        <v>6.1</v>
      </c>
      <c r="U711">
        <f t="shared" si="11"/>
      </c>
    </row>
    <row r="712" spans="1:21" ht="89.25">
      <c r="A712" s="33" t="s">
        <v>1626</v>
      </c>
      <c r="B712" s="34" t="s">
        <v>1204</v>
      </c>
      <c r="C712" s="34" t="s">
        <v>1205</v>
      </c>
      <c r="D712" s="36" t="s">
        <v>1663</v>
      </c>
      <c r="E712" s="36" t="s">
        <v>1094</v>
      </c>
      <c r="F712" t="s">
        <v>1597</v>
      </c>
      <c r="G712" s="20">
        <v>6.1</v>
      </c>
      <c r="U712">
        <f t="shared" si="11"/>
      </c>
    </row>
    <row r="713" spans="1:21" ht="204">
      <c r="A713" s="33" t="s">
        <v>1626</v>
      </c>
      <c r="B713" s="34" t="s">
        <v>1204</v>
      </c>
      <c r="C713" s="34" t="s">
        <v>849</v>
      </c>
      <c r="D713" s="36" t="s">
        <v>1095</v>
      </c>
      <c r="E713" s="36" t="s">
        <v>1096</v>
      </c>
      <c r="F713" t="s">
        <v>1597</v>
      </c>
      <c r="G713" s="20">
        <v>6.1</v>
      </c>
      <c r="U713">
        <f t="shared" si="11"/>
      </c>
    </row>
    <row r="714" spans="1:21" ht="191.25">
      <c r="A714" s="33" t="s">
        <v>1626</v>
      </c>
      <c r="B714" s="34" t="s">
        <v>1204</v>
      </c>
      <c r="C714" s="34" t="s">
        <v>849</v>
      </c>
      <c r="D714" s="36" t="s">
        <v>932</v>
      </c>
      <c r="E714" s="36" t="s">
        <v>1097</v>
      </c>
      <c r="F714" t="s">
        <v>1597</v>
      </c>
      <c r="G714" s="20">
        <v>6.1</v>
      </c>
      <c r="U714">
        <f t="shared" si="11"/>
      </c>
    </row>
    <row r="715" spans="1:21" ht="409.5">
      <c r="A715" s="33" t="s">
        <v>1626</v>
      </c>
      <c r="B715" s="34" t="s">
        <v>1204</v>
      </c>
      <c r="C715" s="34" t="s">
        <v>849</v>
      </c>
      <c r="D715" s="36" t="s">
        <v>1666</v>
      </c>
      <c r="E715" s="36" t="s">
        <v>1672</v>
      </c>
      <c r="F715" t="s">
        <v>1597</v>
      </c>
      <c r="G715" s="20">
        <v>6.1</v>
      </c>
      <c r="U715">
        <f t="shared" si="11"/>
      </c>
    </row>
    <row r="716" spans="1:21" ht="409.5">
      <c r="A716" s="36" t="s">
        <v>1439</v>
      </c>
      <c r="B716" s="37" t="s">
        <v>1204</v>
      </c>
      <c r="C716" s="37" t="s">
        <v>849</v>
      </c>
      <c r="D716" s="36" t="s">
        <v>1673</v>
      </c>
      <c r="E716" s="36" t="s">
        <v>1674</v>
      </c>
      <c r="F716" t="s">
        <v>1597</v>
      </c>
      <c r="G716" s="20">
        <v>6.1</v>
      </c>
      <c r="U716">
        <f t="shared" si="11"/>
      </c>
    </row>
    <row r="717" spans="1:21" ht="63.75">
      <c r="A717" s="33" t="s">
        <v>1628</v>
      </c>
      <c r="B717" s="34" t="s">
        <v>1204</v>
      </c>
      <c r="C717" s="34" t="s">
        <v>849</v>
      </c>
      <c r="D717" s="36" t="s">
        <v>1675</v>
      </c>
      <c r="E717" s="36" t="s">
        <v>1676</v>
      </c>
      <c r="F717" t="s">
        <v>1597</v>
      </c>
      <c r="G717" s="20">
        <v>6.1</v>
      </c>
      <c r="U717">
        <f t="shared" si="11"/>
      </c>
    </row>
    <row r="718" spans="1:21" ht="51">
      <c r="A718" s="33" t="s">
        <v>1628</v>
      </c>
      <c r="B718" s="34" t="s">
        <v>1204</v>
      </c>
      <c r="C718" s="34" t="s">
        <v>849</v>
      </c>
      <c r="D718" s="36" t="s">
        <v>1675</v>
      </c>
      <c r="E718" s="36" t="s">
        <v>1677</v>
      </c>
      <c r="F718" t="s">
        <v>1597</v>
      </c>
      <c r="G718" s="20">
        <v>6.1</v>
      </c>
      <c r="U718">
        <f t="shared" si="11"/>
      </c>
    </row>
    <row r="719" spans="1:21" ht="51">
      <c r="A719" s="33" t="s">
        <v>1628</v>
      </c>
      <c r="B719" s="34" t="s">
        <v>1204</v>
      </c>
      <c r="C719" s="34" t="s">
        <v>849</v>
      </c>
      <c r="D719" s="36" t="s">
        <v>1614</v>
      </c>
      <c r="E719" s="36" t="s">
        <v>1678</v>
      </c>
      <c r="F719" t="s">
        <v>1597</v>
      </c>
      <c r="G719" s="20">
        <v>6.1</v>
      </c>
      <c r="U719">
        <f t="shared" si="11"/>
      </c>
    </row>
    <row r="720" spans="1:21" ht="409.5">
      <c r="A720" s="33" t="s">
        <v>1628</v>
      </c>
      <c r="B720" s="29" t="s">
        <v>1204</v>
      </c>
      <c r="C720" s="29" t="s">
        <v>849</v>
      </c>
      <c r="D720" s="30" t="s">
        <v>1666</v>
      </c>
      <c r="E720" s="36" t="s">
        <v>1679</v>
      </c>
      <c r="F720" t="s">
        <v>1597</v>
      </c>
      <c r="G720" s="20">
        <v>6.1</v>
      </c>
      <c r="U720">
        <f t="shared" si="11"/>
      </c>
    </row>
    <row r="721" spans="1:21" ht="76.5">
      <c r="A721" s="33" t="s">
        <v>1628</v>
      </c>
      <c r="B721" s="29" t="s">
        <v>1204</v>
      </c>
      <c r="C721" s="29" t="s">
        <v>849</v>
      </c>
      <c r="D721" s="36" t="s">
        <v>1395</v>
      </c>
      <c r="E721" s="36" t="s">
        <v>1680</v>
      </c>
      <c r="F721" t="s">
        <v>1597</v>
      </c>
      <c r="G721" s="20">
        <v>6.1</v>
      </c>
      <c r="U721">
        <f t="shared" si="11"/>
      </c>
    </row>
    <row r="722" spans="1:21" ht="153">
      <c r="A722" s="33" t="s">
        <v>1628</v>
      </c>
      <c r="B722" s="29" t="s">
        <v>1204</v>
      </c>
      <c r="C722" s="29" t="s">
        <v>849</v>
      </c>
      <c r="D722" s="36" t="s">
        <v>1614</v>
      </c>
      <c r="E722" s="36" t="s">
        <v>1681</v>
      </c>
      <c r="F722" t="s">
        <v>1597</v>
      </c>
      <c r="G722" s="20">
        <v>6.1</v>
      </c>
      <c r="U722">
        <f t="shared" si="11"/>
      </c>
    </row>
    <row r="723" spans="1:21" ht="76.5">
      <c r="A723" s="33" t="s">
        <v>1628</v>
      </c>
      <c r="B723" s="29" t="s">
        <v>1204</v>
      </c>
      <c r="C723" s="29" t="s">
        <v>849</v>
      </c>
      <c r="D723" s="36" t="s">
        <v>1666</v>
      </c>
      <c r="E723" s="36" t="s">
        <v>1682</v>
      </c>
      <c r="F723" t="s">
        <v>1597</v>
      </c>
      <c r="G723" s="20">
        <v>6.1</v>
      </c>
      <c r="U723">
        <f t="shared" si="11"/>
      </c>
    </row>
    <row r="724" spans="1:21" ht="89.25">
      <c r="A724" s="33" t="s">
        <v>1628</v>
      </c>
      <c r="B724" s="29" t="s">
        <v>1204</v>
      </c>
      <c r="C724" s="29" t="s">
        <v>849</v>
      </c>
      <c r="D724" s="36" t="s">
        <v>1683</v>
      </c>
      <c r="E724" s="36" t="s">
        <v>1684</v>
      </c>
      <c r="F724" t="s">
        <v>1597</v>
      </c>
      <c r="G724" s="20">
        <v>6.1</v>
      </c>
      <c r="U724">
        <f t="shared" si="11"/>
      </c>
    </row>
    <row r="725" spans="1:21" ht="267.75">
      <c r="A725" s="33" t="s">
        <v>1628</v>
      </c>
      <c r="B725" s="29" t="s">
        <v>1204</v>
      </c>
      <c r="C725" s="29" t="s">
        <v>849</v>
      </c>
      <c r="D725" s="36" t="s">
        <v>1683</v>
      </c>
      <c r="E725" s="36" t="s">
        <v>1113</v>
      </c>
      <c r="F725" t="s">
        <v>1597</v>
      </c>
      <c r="G725" s="20">
        <v>6.1</v>
      </c>
      <c r="U725">
        <f t="shared" si="11"/>
      </c>
    </row>
    <row r="726" spans="1:21" ht="409.5">
      <c r="A726" s="33" t="s">
        <v>595</v>
      </c>
      <c r="B726" s="29" t="s">
        <v>1204</v>
      </c>
      <c r="C726" s="29" t="s">
        <v>849</v>
      </c>
      <c r="D726" s="36" t="s">
        <v>1114</v>
      </c>
      <c r="E726" s="36" t="s">
        <v>1699</v>
      </c>
      <c r="F726" t="s">
        <v>1597</v>
      </c>
      <c r="G726" s="20">
        <v>6.1</v>
      </c>
      <c r="U726">
        <f t="shared" si="11"/>
      </c>
    </row>
    <row r="727" spans="1:21" ht="102">
      <c r="A727" s="33" t="s">
        <v>1628</v>
      </c>
      <c r="B727" s="29" t="s">
        <v>1204</v>
      </c>
      <c r="C727" s="29" t="s">
        <v>849</v>
      </c>
      <c r="D727" s="36" t="s">
        <v>1114</v>
      </c>
      <c r="E727" s="36" t="s">
        <v>1700</v>
      </c>
      <c r="F727" t="s">
        <v>1597</v>
      </c>
      <c r="G727" s="20">
        <v>6.1</v>
      </c>
      <c r="U727">
        <f t="shared" si="11"/>
      </c>
    </row>
    <row r="728" spans="1:21" ht="114.75">
      <c r="A728" s="33" t="s">
        <v>1628</v>
      </c>
      <c r="B728" s="29" t="s">
        <v>1204</v>
      </c>
      <c r="C728" s="29" t="s">
        <v>849</v>
      </c>
      <c r="D728" s="36" t="s">
        <v>1114</v>
      </c>
      <c r="E728" s="36" t="s">
        <v>1701</v>
      </c>
      <c r="F728" t="s">
        <v>1597</v>
      </c>
      <c r="G728" s="20">
        <v>6.1</v>
      </c>
      <c r="U728">
        <f t="shared" si="11"/>
      </c>
    </row>
    <row r="729" spans="1:21" ht="204">
      <c r="A729" s="33" t="s">
        <v>845</v>
      </c>
      <c r="B729" s="29" t="s">
        <v>1204</v>
      </c>
      <c r="C729" s="29" t="s">
        <v>1205</v>
      </c>
      <c r="D729" s="36" t="s">
        <v>1702</v>
      </c>
      <c r="E729" s="36" t="s">
        <v>1703</v>
      </c>
      <c r="F729" t="s">
        <v>1597</v>
      </c>
      <c r="G729" s="20">
        <v>6.1</v>
      </c>
      <c r="U729">
        <f t="shared" si="11"/>
      </c>
    </row>
    <row r="730" spans="1:21" ht="76.5">
      <c r="A730" s="33" t="s">
        <v>845</v>
      </c>
      <c r="B730" s="29" t="s">
        <v>1204</v>
      </c>
      <c r="C730" s="29" t="s">
        <v>849</v>
      </c>
      <c r="D730" s="36" t="s">
        <v>1704</v>
      </c>
      <c r="E730" s="36" t="s">
        <v>944</v>
      </c>
      <c r="F730" t="s">
        <v>1597</v>
      </c>
      <c r="G730" s="20" t="s">
        <v>1622</v>
      </c>
      <c r="U730">
        <f t="shared" si="11"/>
      </c>
    </row>
    <row r="731" spans="1:21" ht="306">
      <c r="A731" s="33" t="s">
        <v>388</v>
      </c>
      <c r="B731" s="29" t="s">
        <v>1204</v>
      </c>
      <c r="C731" s="29" t="s">
        <v>849</v>
      </c>
      <c r="D731" s="36" t="s">
        <v>945</v>
      </c>
      <c r="E731" s="36" t="s">
        <v>946</v>
      </c>
      <c r="F731" t="s">
        <v>1597</v>
      </c>
      <c r="G731" s="20">
        <v>6.1</v>
      </c>
      <c r="U731">
        <f t="shared" si="11"/>
      </c>
    </row>
    <row r="732" spans="1:21" ht="216.75">
      <c r="A732" s="33" t="s">
        <v>388</v>
      </c>
      <c r="B732" s="29" t="s">
        <v>1204</v>
      </c>
      <c r="C732" s="29" t="s">
        <v>849</v>
      </c>
      <c r="D732" s="36" t="s">
        <v>1114</v>
      </c>
      <c r="E732" s="36" t="s">
        <v>947</v>
      </c>
      <c r="F732" t="s">
        <v>1597</v>
      </c>
      <c r="G732" s="20">
        <v>6.1</v>
      </c>
      <c r="U732">
        <f t="shared" si="11"/>
      </c>
    </row>
    <row r="733" spans="1:21" ht="76.5">
      <c r="A733" s="33" t="s">
        <v>388</v>
      </c>
      <c r="B733" s="29" t="s">
        <v>1204</v>
      </c>
      <c r="C733" s="29" t="s">
        <v>849</v>
      </c>
      <c r="D733" s="36" t="s">
        <v>1614</v>
      </c>
      <c r="E733" s="36" t="s">
        <v>948</v>
      </c>
      <c r="F733" t="s">
        <v>1597</v>
      </c>
      <c r="G733" s="20">
        <v>6.1</v>
      </c>
      <c r="U733">
        <f t="shared" si="11"/>
      </c>
    </row>
    <row r="734" spans="1:21" ht="102">
      <c r="A734" s="33" t="s">
        <v>395</v>
      </c>
      <c r="B734" s="29" t="s">
        <v>1204</v>
      </c>
      <c r="C734" s="29" t="s">
        <v>849</v>
      </c>
      <c r="D734" s="36" t="s">
        <v>1614</v>
      </c>
      <c r="E734" s="36" t="s">
        <v>949</v>
      </c>
      <c r="F734" t="s">
        <v>1597</v>
      </c>
      <c r="G734" s="20">
        <v>6.1</v>
      </c>
      <c r="U734">
        <f t="shared" si="11"/>
      </c>
    </row>
    <row r="735" spans="1:21" ht="127.5">
      <c r="A735" s="33" t="s">
        <v>395</v>
      </c>
      <c r="B735" s="29" t="s">
        <v>1204</v>
      </c>
      <c r="C735" s="29" t="s">
        <v>849</v>
      </c>
      <c r="D735" s="36" t="s">
        <v>1401</v>
      </c>
      <c r="E735" s="36" t="s">
        <v>950</v>
      </c>
      <c r="F735" t="s">
        <v>1597</v>
      </c>
      <c r="G735" s="20">
        <v>6.1</v>
      </c>
      <c r="U735">
        <f t="shared" si="11"/>
      </c>
    </row>
    <row r="736" spans="1:21" ht="114.75">
      <c r="A736" s="33" t="s">
        <v>700</v>
      </c>
      <c r="B736" s="29" t="s">
        <v>1204</v>
      </c>
      <c r="C736" s="29" t="s">
        <v>1205</v>
      </c>
      <c r="D736" s="36" t="s">
        <v>1614</v>
      </c>
      <c r="E736" s="36" t="s">
        <v>951</v>
      </c>
      <c r="F736" t="s">
        <v>1597</v>
      </c>
      <c r="G736" s="20">
        <v>6.1</v>
      </c>
      <c r="U736">
        <f t="shared" si="11"/>
      </c>
    </row>
    <row r="737" spans="1:21" ht="102">
      <c r="A737" s="33" t="s">
        <v>700</v>
      </c>
      <c r="B737" s="29" t="s">
        <v>1204</v>
      </c>
      <c r="C737" s="29" t="s">
        <v>849</v>
      </c>
      <c r="D737" s="36" t="s">
        <v>952</v>
      </c>
      <c r="E737" s="36" t="s">
        <v>953</v>
      </c>
      <c r="F737" t="s">
        <v>1597</v>
      </c>
      <c r="G737" s="20">
        <v>6.1</v>
      </c>
      <c r="U737">
        <f t="shared" si="11"/>
      </c>
    </row>
    <row r="738" spans="1:21" ht="127.5">
      <c r="A738" s="33" t="s">
        <v>1630</v>
      </c>
      <c r="B738" s="29" t="s">
        <v>1204</v>
      </c>
      <c r="C738" s="29" t="s">
        <v>849</v>
      </c>
      <c r="D738" s="36" t="s">
        <v>1666</v>
      </c>
      <c r="E738" s="36" t="s">
        <v>954</v>
      </c>
      <c r="F738" t="s">
        <v>1597</v>
      </c>
      <c r="G738" s="20">
        <v>6.1</v>
      </c>
      <c r="U738">
        <f t="shared" si="11"/>
      </c>
    </row>
    <row r="739" spans="1:21" ht="191.25">
      <c r="A739" s="33" t="s">
        <v>1632</v>
      </c>
      <c r="B739" s="29" t="s">
        <v>1204</v>
      </c>
      <c r="C739" s="29" t="s">
        <v>849</v>
      </c>
      <c r="D739" s="36" t="s">
        <v>1702</v>
      </c>
      <c r="E739" s="36" t="s">
        <v>955</v>
      </c>
      <c r="F739" t="s">
        <v>1597</v>
      </c>
      <c r="G739" s="20">
        <v>6.1</v>
      </c>
      <c r="U739">
        <f t="shared" si="11"/>
      </c>
    </row>
    <row r="740" spans="1:21" ht="409.5">
      <c r="A740" s="33" t="s">
        <v>1632</v>
      </c>
      <c r="B740" s="29" t="s">
        <v>1204</v>
      </c>
      <c r="C740" s="29" t="s">
        <v>849</v>
      </c>
      <c r="D740" s="36" t="s">
        <v>1395</v>
      </c>
      <c r="E740" s="36" t="s">
        <v>956</v>
      </c>
      <c r="F740" t="s">
        <v>1597</v>
      </c>
      <c r="G740" s="20">
        <v>6.1</v>
      </c>
      <c r="U740">
        <f t="shared" si="11"/>
      </c>
    </row>
    <row r="741" spans="1:21" ht="127.5">
      <c r="A741" s="36" t="s">
        <v>1635</v>
      </c>
      <c r="B741" s="37" t="s">
        <v>1204</v>
      </c>
      <c r="C741" s="37" t="s">
        <v>849</v>
      </c>
      <c r="D741" s="36" t="s">
        <v>957</v>
      </c>
      <c r="E741" s="36" t="s">
        <v>958</v>
      </c>
      <c r="F741" t="s">
        <v>1597</v>
      </c>
      <c r="G741" s="20">
        <v>6.1</v>
      </c>
      <c r="U741">
        <f t="shared" si="11"/>
      </c>
    </row>
    <row r="742" spans="1:21" ht="293.25">
      <c r="A742" s="36" t="s">
        <v>1639</v>
      </c>
      <c r="B742" s="37" t="s">
        <v>1204</v>
      </c>
      <c r="C742" s="37" t="s">
        <v>849</v>
      </c>
      <c r="D742" s="36" t="s">
        <v>1395</v>
      </c>
      <c r="E742" s="36" t="s">
        <v>959</v>
      </c>
      <c r="F742" t="s">
        <v>1597</v>
      </c>
      <c r="G742" s="20">
        <v>6.1</v>
      </c>
      <c r="U742">
        <f t="shared" si="11"/>
      </c>
    </row>
    <row r="743" spans="1:21" ht="76.5">
      <c r="A743" s="36" t="s">
        <v>1639</v>
      </c>
      <c r="B743" s="37" t="s">
        <v>1204</v>
      </c>
      <c r="C743" s="37" t="s">
        <v>849</v>
      </c>
      <c r="D743" s="36" t="s">
        <v>1688</v>
      </c>
      <c r="E743" s="36" t="s">
        <v>960</v>
      </c>
      <c r="F743" t="s">
        <v>1597</v>
      </c>
      <c r="G743" s="20">
        <v>6.1</v>
      </c>
      <c r="U743">
        <f t="shared" si="11"/>
      </c>
    </row>
    <row r="744" spans="1:21" ht="76.5">
      <c r="A744" s="36" t="s">
        <v>1639</v>
      </c>
      <c r="B744" s="37" t="s">
        <v>1204</v>
      </c>
      <c r="C744" s="37" t="s">
        <v>849</v>
      </c>
      <c r="D744" s="36" t="s">
        <v>991</v>
      </c>
      <c r="E744" s="36" t="s">
        <v>961</v>
      </c>
      <c r="F744" t="s">
        <v>1597</v>
      </c>
      <c r="G744" s="20">
        <v>6.1</v>
      </c>
      <c r="U744">
        <f t="shared" si="11"/>
      </c>
    </row>
    <row r="745" spans="1:21" ht="89.25">
      <c r="A745" s="36" t="s">
        <v>1639</v>
      </c>
      <c r="B745" s="37" t="s">
        <v>1204</v>
      </c>
      <c r="C745" s="37" t="s">
        <v>849</v>
      </c>
      <c r="D745" s="36" t="s">
        <v>1395</v>
      </c>
      <c r="E745" s="36" t="s">
        <v>962</v>
      </c>
      <c r="F745" t="s">
        <v>1597</v>
      </c>
      <c r="G745" s="20">
        <v>6.1</v>
      </c>
      <c r="U745">
        <f t="shared" si="11"/>
      </c>
    </row>
    <row r="746" spans="1:21" ht="63.75">
      <c r="A746" s="36" t="s">
        <v>1639</v>
      </c>
      <c r="B746" s="37" t="s">
        <v>1204</v>
      </c>
      <c r="C746" s="37" t="s">
        <v>849</v>
      </c>
      <c r="D746" s="36" t="s">
        <v>1688</v>
      </c>
      <c r="E746" s="36" t="s">
        <v>963</v>
      </c>
      <c r="F746" t="s">
        <v>1597</v>
      </c>
      <c r="G746" s="20">
        <v>6.1</v>
      </c>
      <c r="U746">
        <f t="shared" si="11"/>
      </c>
    </row>
    <row r="747" spans="1:21" ht="409.5">
      <c r="A747" s="36" t="s">
        <v>1639</v>
      </c>
      <c r="B747" s="37" t="s">
        <v>1204</v>
      </c>
      <c r="C747" s="37" t="s">
        <v>849</v>
      </c>
      <c r="D747" s="36" t="s">
        <v>964</v>
      </c>
      <c r="E747" s="36" t="s">
        <v>965</v>
      </c>
      <c r="F747" t="s">
        <v>1597</v>
      </c>
      <c r="G747" s="20">
        <v>6.1</v>
      </c>
      <c r="U747">
        <f t="shared" si="11"/>
      </c>
    </row>
    <row r="748" spans="1:21" ht="89.25">
      <c r="A748" s="1" t="s">
        <v>1439</v>
      </c>
      <c r="B748" s="2" t="s">
        <v>1214</v>
      </c>
      <c r="C748" s="2" t="s">
        <v>849</v>
      </c>
      <c r="D748" s="3" t="s">
        <v>966</v>
      </c>
      <c r="E748" s="3" t="s">
        <v>967</v>
      </c>
      <c r="F748" t="s">
        <v>968</v>
      </c>
      <c r="G748" s="20" t="s">
        <v>1530</v>
      </c>
      <c r="U748">
        <f t="shared" si="11"/>
      </c>
    </row>
    <row r="749" spans="1:21" ht="25.5">
      <c r="A749" s="1" t="s">
        <v>1439</v>
      </c>
      <c r="B749" s="2" t="s">
        <v>1204</v>
      </c>
      <c r="C749" s="2" t="s">
        <v>1205</v>
      </c>
      <c r="D749" s="3" t="s">
        <v>1188</v>
      </c>
      <c r="E749" s="3"/>
      <c r="F749" t="s">
        <v>968</v>
      </c>
      <c r="G749" s="20">
        <v>6.1</v>
      </c>
      <c r="U749">
        <f t="shared" si="11"/>
      </c>
    </row>
    <row r="750" spans="1:21" ht="25.5">
      <c r="A750" s="1" t="s">
        <v>1189</v>
      </c>
      <c r="B750" s="2" t="s">
        <v>1204</v>
      </c>
      <c r="C750" s="2" t="s">
        <v>1205</v>
      </c>
      <c r="D750" s="3" t="s">
        <v>1190</v>
      </c>
      <c r="E750" s="3" t="s">
        <v>1191</v>
      </c>
      <c r="F750" t="s">
        <v>968</v>
      </c>
      <c r="G750" s="20">
        <v>6.1</v>
      </c>
      <c r="U750">
        <f t="shared" si="11"/>
      </c>
    </row>
    <row r="751" spans="1:21" ht="25.5">
      <c r="A751" s="1" t="s">
        <v>1192</v>
      </c>
      <c r="B751" s="2" t="s">
        <v>1204</v>
      </c>
      <c r="C751" s="2" t="s">
        <v>1205</v>
      </c>
      <c r="D751" s="3" t="s">
        <v>1193</v>
      </c>
      <c r="E751" s="3" t="s">
        <v>1331</v>
      </c>
      <c r="F751" t="s">
        <v>968</v>
      </c>
      <c r="G751" s="20">
        <v>6.1</v>
      </c>
      <c r="U751">
        <f t="shared" si="11"/>
      </c>
    </row>
    <row r="752" spans="1:21" ht="38.25">
      <c r="A752" s="1" t="s">
        <v>1194</v>
      </c>
      <c r="B752" s="2" t="s">
        <v>1214</v>
      </c>
      <c r="C752" s="2" t="s">
        <v>849</v>
      </c>
      <c r="D752" s="3" t="s">
        <v>1195</v>
      </c>
      <c r="E752" s="3" t="s">
        <v>1196</v>
      </c>
      <c r="F752" t="s">
        <v>968</v>
      </c>
      <c r="G752" s="20">
        <v>6.1</v>
      </c>
      <c r="U752">
        <f t="shared" si="11"/>
      </c>
    </row>
    <row r="753" spans="1:21" ht="51">
      <c r="A753" s="1" t="s">
        <v>1197</v>
      </c>
      <c r="B753" s="2" t="s">
        <v>1204</v>
      </c>
      <c r="C753" s="2" t="s">
        <v>1205</v>
      </c>
      <c r="D753" s="3" t="s">
        <v>1440</v>
      </c>
      <c r="E753" s="38" t="s">
        <v>1441</v>
      </c>
      <c r="F753" t="s">
        <v>968</v>
      </c>
      <c r="G753" s="20">
        <v>6.1</v>
      </c>
      <c r="U753">
        <f t="shared" si="11"/>
      </c>
    </row>
    <row r="754" spans="1:21" ht="216.75">
      <c r="A754" s="1" t="s">
        <v>1442</v>
      </c>
      <c r="B754" s="2" t="s">
        <v>1204</v>
      </c>
      <c r="C754" s="2" t="s">
        <v>1205</v>
      </c>
      <c r="D754" s="3" t="s">
        <v>1443</v>
      </c>
      <c r="E754" s="3" t="s">
        <v>1444</v>
      </c>
      <c r="F754" t="s">
        <v>968</v>
      </c>
      <c r="G754" s="20">
        <v>6.1</v>
      </c>
      <c r="U754">
        <f t="shared" si="11"/>
      </c>
    </row>
    <row r="755" spans="1:21" ht="63.75">
      <c r="A755" s="1" t="s">
        <v>1445</v>
      </c>
      <c r="B755" s="2" t="s">
        <v>1214</v>
      </c>
      <c r="C755" s="2" t="s">
        <v>849</v>
      </c>
      <c r="D755" s="3" t="s">
        <v>1446</v>
      </c>
      <c r="E755" s="3" t="s">
        <v>1447</v>
      </c>
      <c r="F755" t="s">
        <v>968</v>
      </c>
      <c r="G755" s="20">
        <v>6.1</v>
      </c>
      <c r="U755">
        <f t="shared" si="11"/>
      </c>
    </row>
    <row r="756" spans="1:21" ht="25.5">
      <c r="A756" s="1" t="s">
        <v>1442</v>
      </c>
      <c r="B756" s="2" t="s">
        <v>1204</v>
      </c>
      <c r="C756" s="2" t="s">
        <v>1205</v>
      </c>
      <c r="D756" s="3" t="s">
        <v>1448</v>
      </c>
      <c r="E756" s="3" t="s">
        <v>1449</v>
      </c>
      <c r="F756" t="s">
        <v>968</v>
      </c>
      <c r="G756" s="20">
        <v>6.1</v>
      </c>
      <c r="U756">
        <f t="shared" si="11"/>
      </c>
    </row>
    <row r="757" spans="1:21" ht="204">
      <c r="A757" s="4" t="s">
        <v>1450</v>
      </c>
      <c r="B757" s="5" t="s">
        <v>1214</v>
      </c>
      <c r="C757" s="5" t="s">
        <v>849</v>
      </c>
      <c r="D757" s="6" t="s">
        <v>1451</v>
      </c>
      <c r="E757" s="6" t="s">
        <v>1452</v>
      </c>
      <c r="F757" t="s">
        <v>1453</v>
      </c>
      <c r="G757" s="20">
        <v>6.1</v>
      </c>
      <c r="U757">
        <f t="shared" si="11"/>
      </c>
    </row>
    <row r="758" spans="1:21" ht="409.5">
      <c r="A758" s="1" t="s">
        <v>1454</v>
      </c>
      <c r="B758" s="2" t="s">
        <v>1214</v>
      </c>
      <c r="C758" s="2" t="s">
        <v>849</v>
      </c>
      <c r="D758" s="3" t="s">
        <v>1455</v>
      </c>
      <c r="E758" s="39" t="s">
        <v>1456</v>
      </c>
      <c r="F758" t="s">
        <v>1453</v>
      </c>
      <c r="G758" s="20">
        <v>6.1</v>
      </c>
      <c r="U758">
        <f t="shared" si="11"/>
      </c>
    </row>
    <row r="759" spans="1:21" ht="409.5">
      <c r="A759" s="1" t="s">
        <v>1457</v>
      </c>
      <c r="B759" s="2" t="s">
        <v>1214</v>
      </c>
      <c r="C759" s="2" t="s">
        <v>849</v>
      </c>
      <c r="D759" s="3" t="s">
        <v>1458</v>
      </c>
      <c r="E759" s="3" t="s">
        <v>1459</v>
      </c>
      <c r="F759" t="s">
        <v>1453</v>
      </c>
      <c r="G759" s="20">
        <v>6.1</v>
      </c>
      <c r="U759">
        <f t="shared" si="11"/>
      </c>
    </row>
    <row r="760" spans="1:21" ht="204">
      <c r="A760" s="1" t="s">
        <v>1460</v>
      </c>
      <c r="B760" s="2" t="s">
        <v>1204</v>
      </c>
      <c r="C760" s="2" t="s">
        <v>1205</v>
      </c>
      <c r="D760" s="3" t="s">
        <v>1461</v>
      </c>
      <c r="E760" s="3" t="s">
        <v>1462</v>
      </c>
      <c r="F760" t="s">
        <v>1453</v>
      </c>
      <c r="G760" s="20">
        <v>6.1</v>
      </c>
      <c r="U760">
        <f t="shared" si="11"/>
      </c>
    </row>
    <row r="761" spans="1:21" ht="409.5">
      <c r="A761" s="1" t="s">
        <v>1463</v>
      </c>
      <c r="B761" s="2" t="s">
        <v>1214</v>
      </c>
      <c r="C761" s="2" t="s">
        <v>849</v>
      </c>
      <c r="D761" s="3" t="s">
        <v>1455</v>
      </c>
      <c r="E761" s="3" t="s">
        <v>1279</v>
      </c>
      <c r="F761" t="s">
        <v>1453</v>
      </c>
      <c r="G761" s="20">
        <v>6.1</v>
      </c>
      <c r="U761">
        <f t="shared" si="11"/>
      </c>
    </row>
    <row r="762" spans="1:21" ht="409.5">
      <c r="A762" s="1" t="s">
        <v>1463</v>
      </c>
      <c r="B762" s="2" t="s">
        <v>1214</v>
      </c>
      <c r="C762" s="2" t="s">
        <v>849</v>
      </c>
      <c r="D762" s="3" t="s">
        <v>1280</v>
      </c>
      <c r="E762" s="3" t="s">
        <v>1281</v>
      </c>
      <c r="F762" t="s">
        <v>1453</v>
      </c>
      <c r="G762" s="20">
        <v>6.1</v>
      </c>
      <c r="U762">
        <f t="shared" si="11"/>
      </c>
    </row>
    <row r="763" spans="1:21" ht="242.25">
      <c r="A763" s="1" t="s">
        <v>1463</v>
      </c>
      <c r="B763" s="2" t="s">
        <v>1214</v>
      </c>
      <c r="C763" s="2" t="s">
        <v>849</v>
      </c>
      <c r="D763" s="3" t="s">
        <v>1282</v>
      </c>
      <c r="E763" s="3" t="s">
        <v>1283</v>
      </c>
      <c r="F763" t="s">
        <v>1453</v>
      </c>
      <c r="G763" s="20">
        <v>6.1</v>
      </c>
      <c r="U763">
        <f t="shared" si="11"/>
      </c>
    </row>
    <row r="764" spans="1:21" ht="191.25">
      <c r="A764" s="1" t="s">
        <v>1284</v>
      </c>
      <c r="B764" s="2" t="s">
        <v>1214</v>
      </c>
      <c r="C764" s="2" t="s">
        <v>849</v>
      </c>
      <c r="D764" s="3" t="s">
        <v>1285</v>
      </c>
      <c r="E764" s="3" t="s">
        <v>1286</v>
      </c>
      <c r="F764" t="s">
        <v>1453</v>
      </c>
      <c r="G764" s="20">
        <v>6.1</v>
      </c>
      <c r="U764">
        <f t="shared" si="11"/>
      </c>
    </row>
    <row r="765" spans="1:21" ht="382.5">
      <c r="A765" s="1" t="s">
        <v>1284</v>
      </c>
      <c r="B765" s="2" t="s">
        <v>1214</v>
      </c>
      <c r="C765" s="2" t="s">
        <v>849</v>
      </c>
      <c r="D765" s="3" t="s">
        <v>1285</v>
      </c>
      <c r="E765" s="3" t="s">
        <v>1018</v>
      </c>
      <c r="F765" t="s">
        <v>1453</v>
      </c>
      <c r="G765" s="20">
        <v>6.1</v>
      </c>
      <c r="U765">
        <f t="shared" si="11"/>
      </c>
    </row>
    <row r="766" spans="1:21" ht="255">
      <c r="A766" s="1" t="s">
        <v>1019</v>
      </c>
      <c r="B766" s="2" t="s">
        <v>1214</v>
      </c>
      <c r="C766" s="2" t="s">
        <v>849</v>
      </c>
      <c r="D766" s="3" t="s">
        <v>1285</v>
      </c>
      <c r="E766" s="3" t="s">
        <v>1020</v>
      </c>
      <c r="F766" t="s">
        <v>1453</v>
      </c>
      <c r="G766" s="20" t="s">
        <v>917</v>
      </c>
      <c r="U766">
        <f t="shared" si="11"/>
      </c>
    </row>
    <row r="767" spans="1:21" ht="255">
      <c r="A767" s="1" t="s">
        <v>1021</v>
      </c>
      <c r="B767" s="2" t="s">
        <v>1214</v>
      </c>
      <c r="C767" s="2" t="s">
        <v>849</v>
      </c>
      <c r="D767" s="3" t="s">
        <v>1022</v>
      </c>
      <c r="E767" s="3" t="s">
        <v>1023</v>
      </c>
      <c r="F767" t="s">
        <v>1453</v>
      </c>
      <c r="G767" s="20" t="s">
        <v>42</v>
      </c>
      <c r="U767">
        <f t="shared" si="11"/>
      </c>
    </row>
    <row r="768" spans="1:21" ht="76.5">
      <c r="A768" s="1" t="s">
        <v>1024</v>
      </c>
      <c r="B768" s="2" t="s">
        <v>1214</v>
      </c>
      <c r="C768" s="2" t="s">
        <v>849</v>
      </c>
      <c r="D768" s="3" t="s">
        <v>1025</v>
      </c>
      <c r="E768" s="3" t="s">
        <v>1026</v>
      </c>
      <c r="F768" t="s">
        <v>1453</v>
      </c>
      <c r="G768" s="20">
        <v>6.1</v>
      </c>
      <c r="U768">
        <f t="shared" si="11"/>
      </c>
    </row>
    <row r="769" spans="1:21" ht="216.75">
      <c r="A769" s="1" t="s">
        <v>1027</v>
      </c>
      <c r="B769" s="2" t="s">
        <v>1214</v>
      </c>
      <c r="C769" s="2" t="s">
        <v>849</v>
      </c>
      <c r="D769" s="3" t="s">
        <v>1028</v>
      </c>
      <c r="E769" s="3" t="s">
        <v>1029</v>
      </c>
      <c r="F769" t="s">
        <v>1453</v>
      </c>
      <c r="G769" s="20" t="s">
        <v>1290</v>
      </c>
      <c r="U769">
        <f t="shared" si="11"/>
      </c>
    </row>
    <row r="770" spans="1:21" ht="216.75">
      <c r="A770" s="1" t="s">
        <v>1030</v>
      </c>
      <c r="B770" s="2" t="s">
        <v>1214</v>
      </c>
      <c r="C770" s="2" t="s">
        <v>849</v>
      </c>
      <c r="D770" s="3" t="s">
        <v>1031</v>
      </c>
      <c r="E770" s="3" t="s">
        <v>1032</v>
      </c>
      <c r="F770" t="s">
        <v>1453</v>
      </c>
      <c r="G770" s="20">
        <v>6.1</v>
      </c>
      <c r="U770">
        <f t="shared" si="11"/>
      </c>
    </row>
    <row r="771" spans="1:21" ht="409.5">
      <c r="A771" s="1" t="s">
        <v>1033</v>
      </c>
      <c r="B771" s="2" t="s">
        <v>1214</v>
      </c>
      <c r="C771" s="2" t="s">
        <v>849</v>
      </c>
      <c r="D771" s="3" t="s">
        <v>1034</v>
      </c>
      <c r="E771" s="3" t="s">
        <v>1035</v>
      </c>
      <c r="F771" t="s">
        <v>1453</v>
      </c>
      <c r="G771" s="20">
        <v>6.1</v>
      </c>
      <c r="U771">
        <f aca="true" t="shared" si="12" ref="U771:U834">IF(G771="",A771,"")</f>
      </c>
    </row>
    <row r="772" spans="1:21" ht="409.5">
      <c r="A772" s="1" t="s">
        <v>1033</v>
      </c>
      <c r="B772" s="2" t="s">
        <v>1204</v>
      </c>
      <c r="C772" s="2" t="s">
        <v>1205</v>
      </c>
      <c r="D772" s="3" t="s">
        <v>1036</v>
      </c>
      <c r="E772" s="3" t="s">
        <v>1037</v>
      </c>
      <c r="F772" t="s">
        <v>1453</v>
      </c>
      <c r="G772" s="20">
        <v>6.1</v>
      </c>
      <c r="U772">
        <f t="shared" si="12"/>
      </c>
    </row>
    <row r="773" spans="1:21" ht="178.5">
      <c r="A773" s="1" t="s">
        <v>1038</v>
      </c>
      <c r="B773" s="2" t="s">
        <v>1214</v>
      </c>
      <c r="C773" s="2" t="s">
        <v>849</v>
      </c>
      <c r="D773" s="3" t="s">
        <v>1039</v>
      </c>
      <c r="E773" s="3" t="s">
        <v>1040</v>
      </c>
      <c r="F773" t="s">
        <v>1453</v>
      </c>
      <c r="G773" s="20">
        <v>6.1</v>
      </c>
      <c r="U773">
        <f t="shared" si="12"/>
      </c>
    </row>
    <row r="774" spans="1:21" ht="38.25">
      <c r="A774" s="4" t="s">
        <v>1208</v>
      </c>
      <c r="B774" s="5" t="s">
        <v>1204</v>
      </c>
      <c r="C774" s="5" t="s">
        <v>1205</v>
      </c>
      <c r="D774" s="6" t="s">
        <v>1041</v>
      </c>
      <c r="E774" s="6" t="s">
        <v>1042</v>
      </c>
      <c r="F774" t="s">
        <v>1043</v>
      </c>
      <c r="G774" s="20">
        <v>6.1</v>
      </c>
      <c r="U774">
        <f t="shared" si="12"/>
      </c>
    </row>
    <row r="775" spans="1:21" ht="293.25">
      <c r="A775" s="1" t="s">
        <v>1211</v>
      </c>
      <c r="B775" s="2" t="s">
        <v>1204</v>
      </c>
      <c r="C775" s="2" t="s">
        <v>1205</v>
      </c>
      <c r="D775" s="3" t="s">
        <v>1044</v>
      </c>
      <c r="E775" s="3" t="s">
        <v>1045</v>
      </c>
      <c r="F775" t="s">
        <v>1043</v>
      </c>
      <c r="G775" s="20">
        <v>6.1</v>
      </c>
      <c r="U775">
        <f t="shared" si="12"/>
      </c>
    </row>
    <row r="776" spans="1:21" ht="76.5">
      <c r="A776" s="1" t="s">
        <v>1211</v>
      </c>
      <c r="B776" s="2" t="s">
        <v>1204</v>
      </c>
      <c r="C776" s="2" t="s">
        <v>1205</v>
      </c>
      <c r="D776" s="3" t="s">
        <v>1046</v>
      </c>
      <c r="E776" s="3" t="s">
        <v>629</v>
      </c>
      <c r="F776" t="s">
        <v>1043</v>
      </c>
      <c r="G776" s="20">
        <v>6.1</v>
      </c>
      <c r="U776">
        <f t="shared" si="12"/>
      </c>
    </row>
    <row r="777" spans="1:21" ht="63.75">
      <c r="A777" s="1" t="s">
        <v>774</v>
      </c>
      <c r="B777" s="2" t="s">
        <v>1204</v>
      </c>
      <c r="C777" s="2" t="s">
        <v>1205</v>
      </c>
      <c r="D777" s="3" t="s">
        <v>1047</v>
      </c>
      <c r="E777" s="3" t="s">
        <v>629</v>
      </c>
      <c r="F777" t="s">
        <v>1043</v>
      </c>
      <c r="G777" s="20">
        <v>6.1</v>
      </c>
      <c r="U777">
        <f t="shared" si="12"/>
      </c>
    </row>
    <row r="778" spans="1:21" ht="102">
      <c r="A778" s="1" t="s">
        <v>484</v>
      </c>
      <c r="B778" s="2" t="s">
        <v>1214</v>
      </c>
      <c r="C778" s="2" t="s">
        <v>1205</v>
      </c>
      <c r="D778" s="3" t="s">
        <v>1048</v>
      </c>
      <c r="E778" s="3" t="s">
        <v>629</v>
      </c>
      <c r="F778" t="s">
        <v>1043</v>
      </c>
      <c r="G778" s="20">
        <v>6.1</v>
      </c>
      <c r="U778">
        <f t="shared" si="12"/>
      </c>
    </row>
    <row r="779" spans="1:21" ht="63.75">
      <c r="A779" s="1" t="s">
        <v>903</v>
      </c>
      <c r="B779" s="2" t="s">
        <v>1214</v>
      </c>
      <c r="C779" s="2" t="s">
        <v>1205</v>
      </c>
      <c r="D779" s="3" t="s">
        <v>1311</v>
      </c>
      <c r="E779" s="3" t="s">
        <v>629</v>
      </c>
      <c r="F779" t="s">
        <v>1043</v>
      </c>
      <c r="G779" s="20" t="s">
        <v>1290</v>
      </c>
      <c r="U779">
        <f t="shared" si="12"/>
      </c>
    </row>
    <row r="780" spans="1:21" ht="38.25">
      <c r="A780" s="1" t="s">
        <v>1407</v>
      </c>
      <c r="B780" s="2" t="s">
        <v>1204</v>
      </c>
      <c r="C780" s="2" t="s">
        <v>1205</v>
      </c>
      <c r="D780" s="3" t="s">
        <v>1312</v>
      </c>
      <c r="E780" s="3" t="s">
        <v>629</v>
      </c>
      <c r="F780" t="s">
        <v>1043</v>
      </c>
      <c r="G780" s="20">
        <v>6.1</v>
      </c>
      <c r="U780">
        <f t="shared" si="12"/>
      </c>
    </row>
    <row r="781" spans="1:21" ht="89.25">
      <c r="A781" s="1" t="s">
        <v>1407</v>
      </c>
      <c r="B781" s="2" t="s">
        <v>1204</v>
      </c>
      <c r="C781" s="2" t="s">
        <v>1205</v>
      </c>
      <c r="D781" s="3" t="s">
        <v>1313</v>
      </c>
      <c r="E781" s="3" t="s">
        <v>1314</v>
      </c>
      <c r="F781" t="s">
        <v>1043</v>
      </c>
      <c r="G781" s="20">
        <v>6.1</v>
      </c>
      <c r="U781">
        <f t="shared" si="12"/>
      </c>
    </row>
    <row r="782" spans="1:21" ht="51">
      <c r="A782" s="1" t="s">
        <v>1407</v>
      </c>
      <c r="B782" s="2" t="s">
        <v>1204</v>
      </c>
      <c r="C782" s="2" t="s">
        <v>1205</v>
      </c>
      <c r="D782" s="3" t="s">
        <v>1315</v>
      </c>
      <c r="E782" s="3" t="s">
        <v>629</v>
      </c>
      <c r="F782" t="s">
        <v>1043</v>
      </c>
      <c r="G782" s="20">
        <v>6.1</v>
      </c>
      <c r="U782">
        <f t="shared" si="12"/>
      </c>
    </row>
    <row r="783" spans="1:21" ht="51">
      <c r="A783" s="1" t="s">
        <v>1407</v>
      </c>
      <c r="B783" s="2" t="s">
        <v>1204</v>
      </c>
      <c r="C783" s="2" t="s">
        <v>1205</v>
      </c>
      <c r="D783" s="3" t="s">
        <v>1316</v>
      </c>
      <c r="E783" s="3" t="s">
        <v>629</v>
      </c>
      <c r="F783" t="s">
        <v>1043</v>
      </c>
      <c r="G783" s="20" t="s">
        <v>1287</v>
      </c>
      <c r="U783">
        <f t="shared" si="12"/>
      </c>
    </row>
    <row r="784" spans="1:21" ht="38.25">
      <c r="A784" s="1" t="s">
        <v>1407</v>
      </c>
      <c r="B784" s="2" t="s">
        <v>1204</v>
      </c>
      <c r="C784" s="2" t="s">
        <v>1205</v>
      </c>
      <c r="D784" s="3" t="s">
        <v>1317</v>
      </c>
      <c r="E784" s="3" t="s">
        <v>629</v>
      </c>
      <c r="F784" t="s">
        <v>1043</v>
      </c>
      <c r="G784" s="20">
        <v>6.1</v>
      </c>
      <c r="U784">
        <f t="shared" si="12"/>
      </c>
    </row>
    <row r="785" spans="1:21" ht="51">
      <c r="A785" s="1" t="s">
        <v>1407</v>
      </c>
      <c r="B785" s="2" t="s">
        <v>1204</v>
      </c>
      <c r="C785" s="2" t="s">
        <v>1205</v>
      </c>
      <c r="D785" s="3" t="s">
        <v>1318</v>
      </c>
      <c r="E785" s="3" t="s">
        <v>629</v>
      </c>
      <c r="F785" t="s">
        <v>1043</v>
      </c>
      <c r="G785" s="20">
        <v>6.1</v>
      </c>
      <c r="U785">
        <f t="shared" si="12"/>
      </c>
    </row>
    <row r="786" spans="1:21" ht="76.5">
      <c r="A786" s="1" t="s">
        <v>1158</v>
      </c>
      <c r="B786" s="2" t="s">
        <v>1204</v>
      </c>
      <c r="C786" s="2" t="s">
        <v>1205</v>
      </c>
      <c r="D786" s="3" t="s">
        <v>1319</v>
      </c>
      <c r="E786" s="3" t="s">
        <v>629</v>
      </c>
      <c r="F786" t="s">
        <v>1043</v>
      </c>
      <c r="G786" s="20">
        <v>6.1</v>
      </c>
      <c r="U786">
        <f t="shared" si="12"/>
      </c>
    </row>
    <row r="787" spans="1:21" ht="63.75">
      <c r="A787" s="1" t="s">
        <v>679</v>
      </c>
      <c r="B787" s="2" t="s">
        <v>1204</v>
      </c>
      <c r="C787" s="2" t="s">
        <v>1205</v>
      </c>
      <c r="D787" s="3" t="s">
        <v>1320</v>
      </c>
      <c r="E787" s="3" t="s">
        <v>629</v>
      </c>
      <c r="F787" t="s">
        <v>1043</v>
      </c>
      <c r="G787" s="20">
        <v>6.1</v>
      </c>
      <c r="U787">
        <f t="shared" si="12"/>
      </c>
    </row>
    <row r="788" spans="1:21" ht="25.5">
      <c r="A788" s="1" t="s">
        <v>1413</v>
      </c>
      <c r="B788" s="2" t="s">
        <v>1204</v>
      </c>
      <c r="C788" s="2" t="s">
        <v>1205</v>
      </c>
      <c r="D788" s="3" t="s">
        <v>1321</v>
      </c>
      <c r="E788" s="3" t="s">
        <v>629</v>
      </c>
      <c r="F788" t="s">
        <v>1043</v>
      </c>
      <c r="G788" s="20">
        <v>6.1</v>
      </c>
      <c r="U788">
        <f t="shared" si="12"/>
      </c>
    </row>
    <row r="789" spans="1:21" ht="102">
      <c r="A789" s="1" t="s">
        <v>1322</v>
      </c>
      <c r="B789" s="2" t="s">
        <v>1204</v>
      </c>
      <c r="C789" s="2" t="s">
        <v>1205</v>
      </c>
      <c r="D789" s="3" t="s">
        <v>1323</v>
      </c>
      <c r="E789" s="3" t="s">
        <v>629</v>
      </c>
      <c r="F789" t="s">
        <v>1043</v>
      </c>
      <c r="G789" s="20">
        <v>6.1</v>
      </c>
      <c r="U789">
        <f t="shared" si="12"/>
      </c>
    </row>
    <row r="790" spans="1:21" ht="38.25">
      <c r="A790" s="1" t="s">
        <v>1322</v>
      </c>
      <c r="B790" s="2" t="s">
        <v>1204</v>
      </c>
      <c r="C790" s="2" t="s">
        <v>1205</v>
      </c>
      <c r="D790" s="3" t="s">
        <v>1324</v>
      </c>
      <c r="E790" s="3" t="s">
        <v>629</v>
      </c>
      <c r="F790" t="s">
        <v>1043</v>
      </c>
      <c r="G790" s="20">
        <v>6.1</v>
      </c>
      <c r="U790">
        <f t="shared" si="12"/>
      </c>
    </row>
    <row r="791" spans="1:21" ht="127.5">
      <c r="A791" s="1" t="s">
        <v>1252</v>
      </c>
      <c r="B791" s="2" t="s">
        <v>1214</v>
      </c>
      <c r="C791" s="2" t="s">
        <v>1205</v>
      </c>
      <c r="D791" s="3" t="s">
        <v>1325</v>
      </c>
      <c r="E791" s="3" t="s">
        <v>629</v>
      </c>
      <c r="F791" t="s">
        <v>1043</v>
      </c>
      <c r="G791" s="20">
        <v>6.1</v>
      </c>
      <c r="U791">
        <f t="shared" si="12"/>
      </c>
    </row>
    <row r="792" spans="1:21" ht="38.25">
      <c r="A792" s="1" t="s">
        <v>1171</v>
      </c>
      <c r="B792" s="2" t="s">
        <v>1204</v>
      </c>
      <c r="C792" s="2" t="s">
        <v>1205</v>
      </c>
      <c r="D792" s="3" t="s">
        <v>1326</v>
      </c>
      <c r="E792" s="3" t="s">
        <v>629</v>
      </c>
      <c r="F792" t="s">
        <v>1043</v>
      </c>
      <c r="G792" s="20">
        <v>6.1</v>
      </c>
      <c r="U792">
        <f t="shared" si="12"/>
      </c>
    </row>
    <row r="793" spans="1:21" ht="38.25">
      <c r="A793" s="1" t="s">
        <v>408</v>
      </c>
      <c r="B793" s="2" t="s">
        <v>1204</v>
      </c>
      <c r="C793" s="2" t="s">
        <v>1205</v>
      </c>
      <c r="D793" s="3" t="s">
        <v>1327</v>
      </c>
      <c r="E793" s="3" t="s">
        <v>629</v>
      </c>
      <c r="F793" t="s">
        <v>1043</v>
      </c>
      <c r="G793" s="20">
        <v>6.1</v>
      </c>
      <c r="U793">
        <f t="shared" si="12"/>
      </c>
    </row>
    <row r="794" spans="1:21" ht="89.25">
      <c r="A794" s="1" t="s">
        <v>408</v>
      </c>
      <c r="B794" s="2" t="s">
        <v>1204</v>
      </c>
      <c r="C794" s="2" t="s">
        <v>1205</v>
      </c>
      <c r="D794" s="3" t="s">
        <v>1345</v>
      </c>
      <c r="E794" s="3" t="s">
        <v>629</v>
      </c>
      <c r="F794" t="s">
        <v>1043</v>
      </c>
      <c r="G794" s="20">
        <v>6.1</v>
      </c>
      <c r="U794">
        <f t="shared" si="12"/>
      </c>
    </row>
    <row r="795" spans="1:21" ht="63.75">
      <c r="A795" s="1" t="s">
        <v>1004</v>
      </c>
      <c r="B795" s="2" t="s">
        <v>1204</v>
      </c>
      <c r="C795" s="2" t="s">
        <v>1205</v>
      </c>
      <c r="D795" s="3" t="s">
        <v>1346</v>
      </c>
      <c r="E795" s="3" t="s">
        <v>629</v>
      </c>
      <c r="F795" t="s">
        <v>1043</v>
      </c>
      <c r="G795" s="20">
        <v>6.1</v>
      </c>
      <c r="U795">
        <f t="shared" si="12"/>
      </c>
    </row>
    <row r="796" spans="1:21" ht="102">
      <c r="A796" s="1" t="s">
        <v>555</v>
      </c>
      <c r="B796" s="2" t="s">
        <v>1204</v>
      </c>
      <c r="C796" s="2" t="s">
        <v>1205</v>
      </c>
      <c r="D796" s="3" t="s">
        <v>1347</v>
      </c>
      <c r="E796" s="3" t="s">
        <v>629</v>
      </c>
      <c r="F796" t="s">
        <v>1043</v>
      </c>
      <c r="G796" s="20">
        <v>6.1</v>
      </c>
      <c r="U796">
        <f t="shared" si="12"/>
      </c>
    </row>
    <row r="797" spans="1:21" ht="89.25">
      <c r="A797" s="1" t="s">
        <v>1696</v>
      </c>
      <c r="B797" s="2" t="s">
        <v>1204</v>
      </c>
      <c r="C797" s="2" t="s">
        <v>1205</v>
      </c>
      <c r="D797" s="3" t="s">
        <v>1348</v>
      </c>
      <c r="E797" s="3" t="s">
        <v>629</v>
      </c>
      <c r="F797" t="s">
        <v>1043</v>
      </c>
      <c r="G797" s="20">
        <v>6.1</v>
      </c>
      <c r="U797">
        <f t="shared" si="12"/>
      </c>
    </row>
    <row r="798" spans="1:21" ht="63.75">
      <c r="A798" s="1" t="s">
        <v>1006</v>
      </c>
      <c r="B798" s="2" t="s">
        <v>1214</v>
      </c>
      <c r="C798" s="2" t="s">
        <v>1205</v>
      </c>
      <c r="D798" s="3" t="s">
        <v>1349</v>
      </c>
      <c r="E798" s="3" t="s">
        <v>629</v>
      </c>
      <c r="F798" t="s">
        <v>1043</v>
      </c>
      <c r="G798" s="20">
        <v>6.1</v>
      </c>
      <c r="U798">
        <f t="shared" si="12"/>
      </c>
    </row>
    <row r="799" spans="1:21" ht="204">
      <c r="A799" s="1" t="s">
        <v>1006</v>
      </c>
      <c r="B799" s="2" t="s">
        <v>1204</v>
      </c>
      <c r="C799" s="2" t="s">
        <v>1205</v>
      </c>
      <c r="D799" s="3" t="s">
        <v>1350</v>
      </c>
      <c r="E799" s="3" t="s">
        <v>629</v>
      </c>
      <c r="F799" t="s">
        <v>1043</v>
      </c>
      <c r="G799" s="20">
        <v>6.1</v>
      </c>
      <c r="U799">
        <f t="shared" si="12"/>
      </c>
    </row>
    <row r="800" spans="1:21" ht="63.75">
      <c r="A800" s="1" t="s">
        <v>574</v>
      </c>
      <c r="B800" s="2" t="s">
        <v>1204</v>
      </c>
      <c r="C800" s="2" t="s">
        <v>1205</v>
      </c>
      <c r="D800" s="3" t="s">
        <v>793</v>
      </c>
      <c r="E800" s="3" t="s">
        <v>629</v>
      </c>
      <c r="F800" t="s">
        <v>1043</v>
      </c>
      <c r="G800" s="20">
        <v>6.1</v>
      </c>
      <c r="U800">
        <f t="shared" si="12"/>
      </c>
    </row>
    <row r="801" spans="1:21" ht="127.5">
      <c r="A801" s="1" t="s">
        <v>574</v>
      </c>
      <c r="B801" s="2" t="s">
        <v>1214</v>
      </c>
      <c r="C801" s="2" t="s">
        <v>1205</v>
      </c>
      <c r="D801" s="3" t="s">
        <v>794</v>
      </c>
      <c r="E801" s="3" t="s">
        <v>629</v>
      </c>
      <c r="F801" t="s">
        <v>1043</v>
      </c>
      <c r="G801" s="20">
        <v>6.1</v>
      </c>
      <c r="U801">
        <f t="shared" si="12"/>
      </c>
    </row>
    <row r="802" spans="1:21" ht="114.75">
      <c r="A802" s="1" t="s">
        <v>970</v>
      </c>
      <c r="B802" s="2" t="s">
        <v>1204</v>
      </c>
      <c r="C802" s="2" t="s">
        <v>1205</v>
      </c>
      <c r="D802" s="3" t="s">
        <v>795</v>
      </c>
      <c r="E802" s="3" t="s">
        <v>629</v>
      </c>
      <c r="F802" t="s">
        <v>1043</v>
      </c>
      <c r="G802" s="20" t="s">
        <v>1288</v>
      </c>
      <c r="U802">
        <f t="shared" si="12"/>
      </c>
    </row>
    <row r="803" spans="1:21" ht="51">
      <c r="A803" s="1" t="s">
        <v>1016</v>
      </c>
      <c r="B803" s="2" t="s">
        <v>1204</v>
      </c>
      <c r="C803" s="2" t="s">
        <v>1205</v>
      </c>
      <c r="D803" s="3" t="s">
        <v>796</v>
      </c>
      <c r="E803" s="3" t="s">
        <v>629</v>
      </c>
      <c r="F803" t="s">
        <v>1043</v>
      </c>
      <c r="G803" s="20">
        <v>6.1</v>
      </c>
      <c r="U803">
        <f t="shared" si="12"/>
      </c>
    </row>
    <row r="804" spans="1:21" ht="76.5">
      <c r="A804" s="1" t="s">
        <v>637</v>
      </c>
      <c r="B804" s="2" t="s">
        <v>1204</v>
      </c>
      <c r="C804" s="2" t="s">
        <v>1205</v>
      </c>
      <c r="D804" s="3" t="s">
        <v>797</v>
      </c>
      <c r="E804" s="3" t="s">
        <v>629</v>
      </c>
      <c r="F804" t="s">
        <v>1043</v>
      </c>
      <c r="G804" s="20">
        <v>6.1</v>
      </c>
      <c r="U804">
        <f t="shared" si="12"/>
      </c>
    </row>
    <row r="805" spans="1:21" ht="63.75">
      <c r="A805" s="1" t="s">
        <v>1430</v>
      </c>
      <c r="B805" s="2" t="s">
        <v>1204</v>
      </c>
      <c r="C805" s="2" t="s">
        <v>1205</v>
      </c>
      <c r="D805" s="3" t="s">
        <v>798</v>
      </c>
      <c r="E805" s="3" t="s">
        <v>629</v>
      </c>
      <c r="F805" t="s">
        <v>1043</v>
      </c>
      <c r="G805" s="20">
        <v>6.1</v>
      </c>
      <c r="U805">
        <f t="shared" si="12"/>
      </c>
    </row>
    <row r="806" spans="1:21" ht="51">
      <c r="A806" s="1" t="s">
        <v>799</v>
      </c>
      <c r="B806" s="2" t="s">
        <v>1214</v>
      </c>
      <c r="C806" s="2" t="s">
        <v>1205</v>
      </c>
      <c r="D806" s="3" t="s">
        <v>800</v>
      </c>
      <c r="E806" s="3" t="s">
        <v>629</v>
      </c>
      <c r="F806" t="s">
        <v>1043</v>
      </c>
      <c r="G806" s="20">
        <v>6.1</v>
      </c>
      <c r="U806">
        <f t="shared" si="12"/>
      </c>
    </row>
    <row r="807" spans="1:21" ht="63.75">
      <c r="A807" s="1" t="s">
        <v>1623</v>
      </c>
      <c r="B807" s="2" t="s">
        <v>1214</v>
      </c>
      <c r="C807" s="2" t="s">
        <v>1205</v>
      </c>
      <c r="D807" s="3" t="s">
        <v>801</v>
      </c>
      <c r="E807" s="3" t="s">
        <v>629</v>
      </c>
      <c r="F807" t="s">
        <v>1043</v>
      </c>
      <c r="G807" s="20">
        <v>6.1</v>
      </c>
      <c r="U807">
        <f t="shared" si="12"/>
      </c>
    </row>
    <row r="808" spans="1:21" ht="114.75">
      <c r="A808" s="1" t="s">
        <v>1626</v>
      </c>
      <c r="B808" s="2" t="s">
        <v>1204</v>
      </c>
      <c r="C808" s="2" t="s">
        <v>1205</v>
      </c>
      <c r="D808" s="3" t="s">
        <v>802</v>
      </c>
      <c r="E808" s="3" t="s">
        <v>629</v>
      </c>
      <c r="F808" t="s">
        <v>1043</v>
      </c>
      <c r="G808" s="20">
        <v>6.1</v>
      </c>
      <c r="U808">
        <f t="shared" si="12"/>
      </c>
    </row>
    <row r="809" spans="1:21" ht="102">
      <c r="A809" s="1" t="s">
        <v>1626</v>
      </c>
      <c r="B809" s="2" t="s">
        <v>1204</v>
      </c>
      <c r="C809" s="2" t="s">
        <v>1205</v>
      </c>
      <c r="D809" s="3" t="s">
        <v>803</v>
      </c>
      <c r="E809" s="3" t="s">
        <v>629</v>
      </c>
      <c r="F809" t="s">
        <v>1043</v>
      </c>
      <c r="G809" s="20">
        <v>6.1</v>
      </c>
      <c r="U809">
        <f t="shared" si="12"/>
      </c>
    </row>
    <row r="810" spans="1:21" ht="178.5">
      <c r="A810" s="1" t="s">
        <v>1626</v>
      </c>
      <c r="B810" s="2" t="s">
        <v>1204</v>
      </c>
      <c r="C810" s="2" t="s">
        <v>1205</v>
      </c>
      <c r="D810" s="3" t="s">
        <v>804</v>
      </c>
      <c r="E810" s="3" t="s">
        <v>629</v>
      </c>
      <c r="F810" t="s">
        <v>1043</v>
      </c>
      <c r="G810" s="20">
        <v>6.1</v>
      </c>
      <c r="U810">
        <f t="shared" si="12"/>
      </c>
    </row>
    <row r="811" spans="1:21" ht="89.25">
      <c r="A811" s="1" t="s">
        <v>1626</v>
      </c>
      <c r="B811" s="2" t="s">
        <v>1204</v>
      </c>
      <c r="C811" s="2" t="s">
        <v>1205</v>
      </c>
      <c r="D811" s="3" t="s">
        <v>805</v>
      </c>
      <c r="E811" s="3" t="s">
        <v>629</v>
      </c>
      <c r="F811" t="s">
        <v>1043</v>
      </c>
      <c r="G811" s="20">
        <v>6.1</v>
      </c>
      <c r="U811">
        <f t="shared" si="12"/>
      </c>
    </row>
    <row r="812" spans="1:21" ht="102">
      <c r="A812" s="1" t="s">
        <v>1630</v>
      </c>
      <c r="B812" s="2" t="s">
        <v>1214</v>
      </c>
      <c r="C812" s="2" t="s">
        <v>1205</v>
      </c>
      <c r="D812" s="3" t="s">
        <v>806</v>
      </c>
      <c r="E812" s="3" t="s">
        <v>629</v>
      </c>
      <c r="F812" t="s">
        <v>1043</v>
      </c>
      <c r="G812" s="20">
        <v>6.1</v>
      </c>
      <c r="U812">
        <f t="shared" si="12"/>
      </c>
    </row>
    <row r="813" ht="12.75">
      <c r="U813">
        <f t="shared" si="12"/>
        <v>0</v>
      </c>
    </row>
    <row r="814" ht="12.75">
      <c r="U814">
        <f t="shared" si="12"/>
        <v>0</v>
      </c>
    </row>
    <row r="815" ht="12.75">
      <c r="U815">
        <f t="shared" si="12"/>
        <v>0</v>
      </c>
    </row>
    <row r="816" ht="12.75">
      <c r="U816">
        <f t="shared" si="12"/>
        <v>0</v>
      </c>
    </row>
    <row r="817" ht="12.75">
      <c r="U817">
        <f t="shared" si="12"/>
        <v>0</v>
      </c>
    </row>
    <row r="818" ht="12.75">
      <c r="U818">
        <f t="shared" si="12"/>
        <v>0</v>
      </c>
    </row>
    <row r="819" ht="12.75">
      <c r="U819">
        <f t="shared" si="12"/>
        <v>0</v>
      </c>
    </row>
    <row r="820" ht="12.75">
      <c r="U820">
        <f t="shared" si="12"/>
        <v>0</v>
      </c>
    </row>
    <row r="821" ht="12.75">
      <c r="U821">
        <f t="shared" si="12"/>
        <v>0</v>
      </c>
    </row>
    <row r="822" ht="12.75">
      <c r="U822">
        <f t="shared" si="12"/>
        <v>0</v>
      </c>
    </row>
    <row r="823" ht="12.75">
      <c r="U823">
        <f t="shared" si="12"/>
        <v>0</v>
      </c>
    </row>
    <row r="824" ht="12.75">
      <c r="U824">
        <f t="shared" si="12"/>
        <v>0</v>
      </c>
    </row>
    <row r="825" ht="12.75">
      <c r="U825">
        <f t="shared" si="12"/>
        <v>0</v>
      </c>
    </row>
    <row r="826" ht="12.75">
      <c r="U826">
        <f t="shared" si="12"/>
        <v>0</v>
      </c>
    </row>
    <row r="827" ht="12.75">
      <c r="U827">
        <f t="shared" si="12"/>
        <v>0</v>
      </c>
    </row>
    <row r="828" ht="12.75">
      <c r="U828">
        <f t="shared" si="12"/>
        <v>0</v>
      </c>
    </row>
    <row r="829" ht="12.75">
      <c r="U829">
        <f t="shared" si="12"/>
        <v>0</v>
      </c>
    </row>
    <row r="830" ht="12.75">
      <c r="U830">
        <f t="shared" si="12"/>
        <v>0</v>
      </c>
    </row>
    <row r="831" ht="12.75">
      <c r="U831">
        <f t="shared" si="12"/>
        <v>0</v>
      </c>
    </row>
    <row r="832" ht="12.75">
      <c r="U832">
        <f t="shared" si="12"/>
        <v>0</v>
      </c>
    </row>
    <row r="833" ht="12.75">
      <c r="U833">
        <f t="shared" si="12"/>
        <v>0</v>
      </c>
    </row>
    <row r="834" ht="12.75">
      <c r="U834">
        <f t="shared" si="12"/>
        <v>0</v>
      </c>
    </row>
    <row r="835" ht="12.75">
      <c r="U835">
        <f aca="true" t="shared" si="13" ref="U835:U898">IF(G835="",A835,"")</f>
        <v>0</v>
      </c>
    </row>
    <row r="836" ht="12.75">
      <c r="U836">
        <f t="shared" si="13"/>
        <v>0</v>
      </c>
    </row>
    <row r="837" ht="12.75">
      <c r="U837">
        <f t="shared" si="13"/>
        <v>0</v>
      </c>
    </row>
    <row r="838" ht="12.75">
      <c r="U838">
        <f t="shared" si="13"/>
        <v>0</v>
      </c>
    </row>
    <row r="839" ht="12.75">
      <c r="U839">
        <f t="shared" si="13"/>
        <v>0</v>
      </c>
    </row>
    <row r="840" ht="12.75">
      <c r="U840">
        <f t="shared" si="13"/>
        <v>0</v>
      </c>
    </row>
    <row r="841" ht="12.75">
      <c r="U841">
        <f t="shared" si="13"/>
        <v>0</v>
      </c>
    </row>
    <row r="842" ht="12.75">
      <c r="U842">
        <f t="shared" si="13"/>
        <v>0</v>
      </c>
    </row>
    <row r="843" ht="12.75">
      <c r="U843">
        <f t="shared" si="13"/>
        <v>0</v>
      </c>
    </row>
    <row r="844" ht="12.75">
      <c r="U844">
        <f t="shared" si="13"/>
        <v>0</v>
      </c>
    </row>
    <row r="845" ht="12.75">
      <c r="U845">
        <f t="shared" si="13"/>
        <v>0</v>
      </c>
    </row>
    <row r="846" ht="12.75">
      <c r="U846">
        <f t="shared" si="13"/>
        <v>0</v>
      </c>
    </row>
    <row r="847" ht="12.75">
      <c r="U847">
        <f t="shared" si="13"/>
        <v>0</v>
      </c>
    </row>
    <row r="848" ht="12.75">
      <c r="U848">
        <f t="shared" si="13"/>
        <v>0</v>
      </c>
    </row>
    <row r="849" ht="12.75">
      <c r="U849">
        <f t="shared" si="13"/>
        <v>0</v>
      </c>
    </row>
    <row r="850" ht="12.75">
      <c r="U850">
        <f t="shared" si="13"/>
        <v>0</v>
      </c>
    </row>
    <row r="851" ht="12.75">
      <c r="U851">
        <f t="shared" si="13"/>
        <v>0</v>
      </c>
    </row>
    <row r="852" ht="12.75">
      <c r="U852">
        <f t="shared" si="13"/>
        <v>0</v>
      </c>
    </row>
    <row r="853" ht="12.75">
      <c r="U853">
        <f t="shared" si="13"/>
        <v>0</v>
      </c>
    </row>
    <row r="854" ht="12.75">
      <c r="U854">
        <f t="shared" si="13"/>
        <v>0</v>
      </c>
    </row>
    <row r="855" ht="12.75">
      <c r="U855">
        <f t="shared" si="13"/>
        <v>0</v>
      </c>
    </row>
    <row r="856" ht="12.75">
      <c r="U856">
        <f t="shared" si="13"/>
        <v>0</v>
      </c>
    </row>
    <row r="857" ht="12.75">
      <c r="U857">
        <f t="shared" si="13"/>
        <v>0</v>
      </c>
    </row>
    <row r="858" ht="12.75">
      <c r="U858">
        <f t="shared" si="13"/>
        <v>0</v>
      </c>
    </row>
    <row r="859" ht="12.75">
      <c r="U859">
        <f t="shared" si="13"/>
        <v>0</v>
      </c>
    </row>
    <row r="860" ht="12.75">
      <c r="U860">
        <f t="shared" si="13"/>
        <v>0</v>
      </c>
    </row>
    <row r="861" ht="12.75">
      <c r="U861">
        <f t="shared" si="13"/>
        <v>0</v>
      </c>
    </row>
    <row r="862" ht="12.75">
      <c r="U862">
        <f t="shared" si="13"/>
        <v>0</v>
      </c>
    </row>
    <row r="863" ht="12.75">
      <c r="U863">
        <f t="shared" si="13"/>
        <v>0</v>
      </c>
    </row>
    <row r="864" ht="12.75">
      <c r="U864">
        <f t="shared" si="13"/>
        <v>0</v>
      </c>
    </row>
    <row r="865" ht="12.75">
      <c r="U865">
        <f t="shared" si="13"/>
        <v>0</v>
      </c>
    </row>
    <row r="866" ht="12.75">
      <c r="U866">
        <f t="shared" si="13"/>
        <v>0</v>
      </c>
    </row>
    <row r="867" ht="12.75">
      <c r="U867">
        <f t="shared" si="13"/>
        <v>0</v>
      </c>
    </row>
    <row r="868" ht="12.75">
      <c r="U868">
        <f t="shared" si="13"/>
        <v>0</v>
      </c>
    </row>
    <row r="869" ht="12.75">
      <c r="U869">
        <f t="shared" si="13"/>
        <v>0</v>
      </c>
    </row>
    <row r="870" ht="12.75">
      <c r="U870">
        <f t="shared" si="13"/>
        <v>0</v>
      </c>
    </row>
    <row r="871" ht="12.75">
      <c r="U871">
        <f t="shared" si="13"/>
        <v>0</v>
      </c>
    </row>
    <row r="872" ht="12.75">
      <c r="U872">
        <f t="shared" si="13"/>
        <v>0</v>
      </c>
    </row>
    <row r="873" ht="12.75">
      <c r="U873">
        <f t="shared" si="13"/>
        <v>0</v>
      </c>
    </row>
    <row r="874" ht="12.75">
      <c r="U874">
        <f t="shared" si="13"/>
        <v>0</v>
      </c>
    </row>
    <row r="875" ht="12.75">
      <c r="U875">
        <f t="shared" si="13"/>
        <v>0</v>
      </c>
    </row>
    <row r="876" ht="12.75">
      <c r="U876">
        <f t="shared" si="13"/>
        <v>0</v>
      </c>
    </row>
    <row r="877" ht="12.75">
      <c r="U877">
        <f t="shared" si="13"/>
        <v>0</v>
      </c>
    </row>
    <row r="878" ht="12.75">
      <c r="U878">
        <f t="shared" si="13"/>
        <v>0</v>
      </c>
    </row>
    <row r="879" ht="12.75">
      <c r="U879">
        <f t="shared" si="13"/>
        <v>0</v>
      </c>
    </row>
    <row r="880" ht="12.75">
      <c r="U880">
        <f t="shared" si="13"/>
        <v>0</v>
      </c>
    </row>
    <row r="881" ht="12.75">
      <c r="U881">
        <f t="shared" si="13"/>
        <v>0</v>
      </c>
    </row>
    <row r="882" ht="12.75">
      <c r="U882">
        <f t="shared" si="13"/>
        <v>0</v>
      </c>
    </row>
    <row r="883" ht="12.75">
      <c r="U883">
        <f t="shared" si="13"/>
        <v>0</v>
      </c>
    </row>
    <row r="884" ht="12.75">
      <c r="U884">
        <f t="shared" si="13"/>
        <v>0</v>
      </c>
    </row>
    <row r="885" ht="12.75">
      <c r="U885">
        <f t="shared" si="13"/>
        <v>0</v>
      </c>
    </row>
    <row r="886" ht="12.75">
      <c r="U886">
        <f t="shared" si="13"/>
        <v>0</v>
      </c>
    </row>
    <row r="887" ht="12.75">
      <c r="U887">
        <f t="shared" si="13"/>
        <v>0</v>
      </c>
    </row>
    <row r="888" ht="12.75">
      <c r="U888">
        <f t="shared" si="13"/>
        <v>0</v>
      </c>
    </row>
    <row r="889" ht="12.75">
      <c r="U889">
        <f t="shared" si="13"/>
        <v>0</v>
      </c>
    </row>
    <row r="890" ht="12.75">
      <c r="U890">
        <f t="shared" si="13"/>
        <v>0</v>
      </c>
    </row>
    <row r="891" ht="12.75">
      <c r="U891">
        <f t="shared" si="13"/>
        <v>0</v>
      </c>
    </row>
    <row r="892" ht="12.75">
      <c r="U892">
        <f t="shared" si="13"/>
        <v>0</v>
      </c>
    </row>
    <row r="893" ht="12.75">
      <c r="U893">
        <f t="shared" si="13"/>
        <v>0</v>
      </c>
    </row>
    <row r="894" ht="12.75">
      <c r="U894">
        <f t="shared" si="13"/>
        <v>0</v>
      </c>
    </row>
    <row r="895" ht="12.75">
      <c r="U895">
        <f t="shared" si="13"/>
        <v>0</v>
      </c>
    </row>
    <row r="896" ht="12.75">
      <c r="U896">
        <f t="shared" si="13"/>
        <v>0</v>
      </c>
    </row>
    <row r="897" ht="12.75">
      <c r="U897">
        <f t="shared" si="13"/>
        <v>0</v>
      </c>
    </row>
    <row r="898" ht="12.75">
      <c r="U898">
        <f t="shared" si="13"/>
        <v>0</v>
      </c>
    </row>
    <row r="899" ht="12.75">
      <c r="U899">
        <f>IF(G899="",A899,"")</f>
        <v>0</v>
      </c>
    </row>
  </sheetData>
  <autoFilter ref="A1:U812"/>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IEEE802.11</dc:creator>
  <cp:keywords/>
  <dc:description/>
  <cp:lastModifiedBy>David Halasz (dhala)</cp:lastModifiedBy>
  <dcterms:created xsi:type="dcterms:W3CDTF">2002-07-22T18:37:22Z</dcterms:created>
  <dcterms:modified xsi:type="dcterms:W3CDTF">2003-10-16T19:54:38Z</dcterms:modified>
  <cp:category/>
  <cp:version/>
  <cp:contentType/>
  <cp:contentStatus/>
</cp:coreProperties>
</file>