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2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<sst xmlns="http://schemas.openxmlformats.org/spreadsheetml/2006/main" count="549" uniqueCount="213">
  <si>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</si>
  <si>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</si>
  <si>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</si>
  <si>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</si>
  <si>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</si>
  <si>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</si>
  <si>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</si>
  <si>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</si>
  <si>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</si>
  <si>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</si>
  <si>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</si>
  <si>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</si>
  <si>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</si>
  <si>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</si>
  <si>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</si>
  <si>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</si>
  <si>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</si>
  <si>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</si>
  <si>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</si>
  <si>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</si>
  <si>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</si>
  <si>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</si>
  <si>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</si>
  <si>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</si>
  <si>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</si>
  <si>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</si>
  <si>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</si>
  <si>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</si>
  <si>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</si>
  <si>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</si>
  <si>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</si>
  <si>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</si>
  <si>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</si>
  <si>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</si>
  <si>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</si>
  <si>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</si>
  <si>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</si>
  <si>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</si>
  <si>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</si>
  <si>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</si>
  <si>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</si>
  <si>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</si>
  <si>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</si>
  <si>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</si>
  <si>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</si>
  <si>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</si>
  <si>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</si>
  <si>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</si>
  <si>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</si>
  <si>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</si>
  <si>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</si>
  <si>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</si>
  <si>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</si>
  <si>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</si>
  <si>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</si>
  <si>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</si>
  <si>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</si>
  <si>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</si>
  <si>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</si>
  <si>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</si>
  <si>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</si>
  <si>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</si>
  <si>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</si>
  <si>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</si>
  <si>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</si>
  <si>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</si>
  <si>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</si>
  <si>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</si>
  <si>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</si>
  <si>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</si>
  <si>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</si>
  <si>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</si>
  <si>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</si>
  <si>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</si>
  <si>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</si>
  <si>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</si>
  <si>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</si>
  <si>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</si>
  <si>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</si>
  <si>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</si>
  <si>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</si>
  <si>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</si>
  <si>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</si>
  <si>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</si>
  <si>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</si>
  <si>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</si>
  <si>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</si>
  <si>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</si>
  <si>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</si>
  <si>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</si>
  <si>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</si>
  <si>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</si>
  <si>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</si>
  <si>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</si>
  <si>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</si>
  <si>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</si>
  <si>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</si>
  <si>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</si>
  <si>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</si>
  <si>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</si>
  <si>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</si>
  <si>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</si>
  <si>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</si>
  <si>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</si>
  <si>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</si>
  <si>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</si>
  <si>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</si>
  <si>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</si>
  <si>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</si>
  <si>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</si>
  <si>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</si>
  <si>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</si>
  <si>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</si>
  <si>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</si>
  <si>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</si>
  <si>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</si>
  <si>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</si>
  <si>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</si>
  <si>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</si>
  <si>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</si>
  <si>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</si>
  <si>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</si>
  <si>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</si>
  <si>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</si>
  <si>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</si>
  <si>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</si>
  <si>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</si>
  <si>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</si>
  <si>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</si>
  <si>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</si>
  <si>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</si>
  <si>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</si>
  <si>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</si>
  <si>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</si>
  <si>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</si>
  <si>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</si>
  <si>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</si>
  <si>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</si>
  <si>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--Review and schedule new submissions</t>
  </si>
  <si>
    <t>--Schedule other work items</t>
  </si>
  <si>
    <t>--tbd</t>
  </si>
  <si>
    <t>Approve ad hoc meeting minutes</t>
  </si>
  <si>
    <t>Organize and evaluate  proposed changes to 802.15.3-2003</t>
  </si>
  <si>
    <t>Assign drafting tasks</t>
  </si>
  <si>
    <t>R1</t>
  </si>
  <si>
    <t>31th IEEE 802.15 WPAN MEETING</t>
  </si>
  <si>
    <t>Hilton Portland &amp; Executive Tower, 921 SW Sixth Avenue, Portland, OR 97204, USA</t>
  </si>
  <si>
    <t>July 11th-16th, 2004</t>
  </si>
  <si>
    <t>802 SEC MEETING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</si>
  <si>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</si>
  <si>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</si>
  <si>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</si>
  <si>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</si>
  <si>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</si>
  <si>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</si>
  <si>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</si>
  <si>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</si>
  <si>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</si>
  <si>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Monday 12 July 2004</t>
  </si>
  <si>
    <t>Tuesday, 13 July 2004</t>
  </si>
  <si>
    <t>Wednesday, 14 July 2004</t>
  </si>
  <si>
    <t>Thursday, 15 July 2004</t>
  </si>
  <si>
    <t>A.1</t>
  </si>
  <si>
    <t>AD HOC MEETING CALLED TO ORDER</t>
  </si>
  <si>
    <t>A.2</t>
  </si>
  <si>
    <t>A.3</t>
  </si>
  <si>
    <t>A.4</t>
  </si>
  <si>
    <t>ADJOURN AD HOC MEETING</t>
  </si>
  <si>
    <t>REVIEW  SUBMISSIONS AND PREPARE AGENDA (ref 04/292r0)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</si>
  <si>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</si>
  <si>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</si>
  <si>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</si>
  <si>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</si>
  <si>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</si>
  <si>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</si>
  <si>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</si>
  <si>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15-04-0216-03-003b-misc-mac-enhancements.doc</t>
  </si>
  <si>
    <t>Odman</t>
  </si>
  <si>
    <t>Hong</t>
  </si>
  <si>
    <t>15-04-0303-00-003b-fast-cta-reversal.doc</t>
  </si>
  <si>
    <t>Hall</t>
  </si>
  <si>
    <t>15-04-0304-00-003b-rx-status-feedback.doc</t>
  </si>
  <si>
    <t>15-04-0305-00-003b-mac-test-mode.doc</t>
  </si>
  <si>
    <t>15-04-0138-02-003b-jcs-proposed-changes.doc</t>
  </si>
  <si>
    <t>Sarallo</t>
  </si>
  <si>
    <t>15-04-0297-00-003b-mscs-incorporating-new-fcsldmemlme-functional-division-and-imm-ack-removal.pdf</t>
  </si>
  <si>
    <t>15-04-0317-00-003b-fscl-identification-802-15-3.ppt</t>
  </si>
  <si>
    <t>Shvodian</t>
  </si>
  <si>
    <t>15-04-0208-03-003b-delayed-negative-acknowledgement.ppt</t>
  </si>
  <si>
    <t>15-04-0320-00-003b-2-way-cta.ppt</t>
  </si>
  <si>
    <t>NO MEETINGS UNTIL TUESDAY - 8AM. NO ROOM ALLOCATED</t>
  </si>
  <si>
    <t>Gilb</t>
  </si>
  <si>
    <t>15-04-0131-03-003b-jpkg-proposed-changes.pdf</t>
  </si>
  <si>
    <t>The data base which will be done 8AM Tuesday</t>
  </si>
  <si>
    <t>Tues-PM1</t>
  </si>
  <si>
    <t>Tues-AM1</t>
  </si>
  <si>
    <t>Tues-AM2</t>
  </si>
  <si>
    <t>Tues-PM2</t>
  </si>
  <si>
    <t>TBD</t>
  </si>
  <si>
    <t>Hall-303</t>
  </si>
  <si>
    <t>Hall-304</t>
  </si>
  <si>
    <t>Hong-208</t>
  </si>
  <si>
    <t>Odman-216</t>
  </si>
  <si>
    <t>Shvodian-317</t>
  </si>
  <si>
    <t>Hong-320</t>
  </si>
  <si>
    <t>Gilb-131</t>
  </si>
  <si>
    <t>Sarallo-297</t>
  </si>
  <si>
    <t>Sarallo-138</t>
  </si>
  <si>
    <t>APPROVE AGENDA (04/292r2)</t>
  </si>
  <si>
    <t>APPROVE MINUTES OF AD HOC AND LAST MEETING (289, 235)</t>
  </si>
  <si>
    <t>Gilb-Data Base-334</t>
  </si>
  <si>
    <t>Hall-305</t>
  </si>
  <si>
    <t>MEETING CANCELLED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</si>
</sst>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6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166" fontId="53" fillId="0" borderId="0" xfId="22">
      <alignment/>
      <protection/>
    </xf>
    <xf numFmtId="166" fontId="64" fillId="0" borderId="0" xfId="22" applyFont="1">
      <alignment/>
      <protection/>
    </xf>
    <xf numFmtId="166" fontId="65" fillId="0" borderId="28" xfId="22" applyFont="1" applyBorder="1">
      <alignment/>
      <protection/>
    </xf>
    <xf numFmtId="166" fontId="65" fillId="0" borderId="0" xfId="22" applyFont="1" applyBorder="1">
      <alignment/>
      <protection/>
    </xf>
    <xf numFmtId="166" fontId="66" fillId="0" borderId="0" xfId="22" applyFont="1">
      <alignment/>
      <protection/>
    </xf>
    <xf numFmtId="166" fontId="67" fillId="0" borderId="0" xfId="22" applyFont="1">
      <alignment/>
      <protection/>
    </xf>
    <xf numFmtId="166" fontId="68" fillId="0" borderId="0" xfId="22" applyFont="1">
      <alignment/>
      <protection/>
    </xf>
    <xf numFmtId="166" fontId="66" fillId="0" borderId="0" xfId="22" applyFont="1" applyAlignment="1">
      <alignment shrinkToFit="1"/>
      <protection/>
    </xf>
    <xf numFmtId="166" fontId="67" fillId="0" borderId="0" xfId="22" applyFont="1" applyAlignment="1">
      <alignment shrinkToFit="1"/>
      <protection/>
    </xf>
    <xf numFmtId="0" fontId="60" fillId="0" borderId="2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1" fillId="0" borderId="33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3" fillId="13" borderId="40" xfId="0" applyFont="1" applyFill="1" applyBorder="1" applyAlignment="1">
      <alignment horizontal="center" vertical="center" wrapText="1"/>
    </xf>
    <xf numFmtId="0" fontId="43" fillId="13" borderId="41" xfId="0" applyFont="1" applyFill="1" applyBorder="1" applyAlignment="1">
      <alignment horizontal="center" vertical="center" wrapText="1"/>
    </xf>
    <xf numFmtId="0" fontId="43" fillId="13" borderId="4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302-00-003a-julr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7">
      <selection activeCell="I36" sqref="I36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9" t="s">
        <v>144</v>
      </c>
      <c r="C2" s="207" t="s">
        <v>145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  <c r="W2" s="210"/>
    </row>
    <row r="3" spans="2:30" s="1" customFormat="1" ht="42" customHeight="1">
      <c r="B3" s="360"/>
      <c r="C3" s="223" t="s">
        <v>146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60"/>
      <c r="C4" s="228" t="s">
        <v>147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231"/>
      <c r="Y4" s="231"/>
      <c r="Z4" s="231"/>
      <c r="AA4" s="231"/>
      <c r="AB4" s="231"/>
      <c r="AC4" s="231"/>
      <c r="AD4" s="232"/>
    </row>
    <row r="5" spans="2:23" s="1" customFormat="1" ht="20.25" customHeight="1" thickBot="1">
      <c r="B5" s="360"/>
      <c r="C5" s="186" t="s">
        <v>0</v>
      </c>
      <c r="D5" s="211"/>
      <c r="E5" s="211"/>
      <c r="F5" s="211"/>
      <c r="G5" s="211"/>
      <c r="H5" s="211"/>
      <c r="I5" s="211"/>
      <c r="J5" s="211"/>
      <c r="K5" s="211"/>
      <c r="L5" s="211"/>
      <c r="M5" s="211" t="s">
        <v>1</v>
      </c>
      <c r="N5" s="211"/>
      <c r="O5" s="211"/>
      <c r="P5" s="211"/>
      <c r="Q5" s="211"/>
      <c r="R5" s="211"/>
      <c r="S5" s="211"/>
      <c r="T5" s="211" t="s">
        <v>2</v>
      </c>
      <c r="U5" s="211"/>
      <c r="V5" s="212"/>
      <c r="W5" s="213"/>
    </row>
    <row r="6" spans="2:23" ht="21.75" customHeight="1" thickBot="1">
      <c r="B6" s="3" t="s">
        <v>1</v>
      </c>
      <c r="C6" s="143" t="s">
        <v>3</v>
      </c>
      <c r="D6" s="361" t="s">
        <v>4</v>
      </c>
      <c r="E6" s="362"/>
      <c r="F6" s="362"/>
      <c r="G6" s="363"/>
      <c r="H6" s="351" t="s">
        <v>5</v>
      </c>
      <c r="I6" s="351"/>
      <c r="J6" s="351"/>
      <c r="K6" s="351"/>
      <c r="L6" s="350" t="s">
        <v>6</v>
      </c>
      <c r="M6" s="351"/>
      <c r="N6" s="351"/>
      <c r="O6" s="352"/>
      <c r="P6" s="350" t="s">
        <v>7</v>
      </c>
      <c r="Q6" s="351"/>
      <c r="R6" s="351"/>
      <c r="S6" s="352"/>
      <c r="T6" s="350" t="s">
        <v>8</v>
      </c>
      <c r="U6" s="351"/>
      <c r="V6" s="351"/>
      <c r="W6" s="352"/>
    </row>
    <row r="7" spans="2:23" ht="21.75" customHeight="1">
      <c r="B7" s="137" t="s">
        <v>9</v>
      </c>
      <c r="C7" s="386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56" t="s">
        <v>10</v>
      </c>
      <c r="Q7" s="357"/>
      <c r="R7" s="357"/>
      <c r="S7" s="358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87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93"/>
      <c r="Q8" s="294"/>
      <c r="R8" s="294"/>
      <c r="S8" s="295"/>
      <c r="T8" s="156"/>
      <c r="U8" s="157"/>
      <c r="V8" s="157"/>
      <c r="W8" s="158"/>
    </row>
    <row r="9" spans="2:23" ht="21.75" customHeight="1">
      <c r="B9" s="136" t="s">
        <v>12</v>
      </c>
      <c r="C9" s="387"/>
      <c r="D9" s="394" t="s">
        <v>148</v>
      </c>
      <c r="E9" s="394"/>
      <c r="F9" s="394"/>
      <c r="G9" s="395"/>
      <c r="H9" s="312" t="s">
        <v>125</v>
      </c>
      <c r="I9" s="270" t="s">
        <v>123</v>
      </c>
      <c r="J9" s="255" t="s">
        <v>127</v>
      </c>
      <c r="K9" s="353" t="s">
        <v>81</v>
      </c>
      <c r="L9" s="267" t="s">
        <v>84</v>
      </c>
      <c r="M9" s="368"/>
      <c r="N9" s="368"/>
      <c r="O9" s="369"/>
      <c r="P9" s="305" t="s">
        <v>124</v>
      </c>
      <c r="Q9" s="255" t="s">
        <v>127</v>
      </c>
      <c r="R9" s="270" t="s">
        <v>123</v>
      </c>
      <c r="S9" s="282" t="s">
        <v>126</v>
      </c>
      <c r="T9" s="287" t="s">
        <v>14</v>
      </c>
      <c r="U9" s="288"/>
      <c r="V9" s="288"/>
      <c r="W9" s="289"/>
    </row>
    <row r="10" spans="2:23" ht="21.75" customHeight="1">
      <c r="B10" s="136" t="s">
        <v>15</v>
      </c>
      <c r="C10" s="387"/>
      <c r="D10" s="396"/>
      <c r="E10" s="396"/>
      <c r="F10" s="396"/>
      <c r="G10" s="397"/>
      <c r="H10" s="313"/>
      <c r="I10" s="271"/>
      <c r="J10" s="256"/>
      <c r="K10" s="354"/>
      <c r="L10" s="268"/>
      <c r="M10" s="370"/>
      <c r="N10" s="370"/>
      <c r="O10" s="371"/>
      <c r="P10" s="306"/>
      <c r="Q10" s="256"/>
      <c r="R10" s="271"/>
      <c r="S10" s="283"/>
      <c r="T10" s="290"/>
      <c r="U10" s="291"/>
      <c r="V10" s="291"/>
      <c r="W10" s="292"/>
    </row>
    <row r="11" spans="2:23" ht="21.75" customHeight="1">
      <c r="B11" s="136" t="s">
        <v>16</v>
      </c>
      <c r="C11" s="387"/>
      <c r="D11" s="396"/>
      <c r="E11" s="396"/>
      <c r="F11" s="396"/>
      <c r="G11" s="397"/>
      <c r="H11" s="313"/>
      <c r="I11" s="271"/>
      <c r="J11" s="256"/>
      <c r="K11" s="354"/>
      <c r="L11" s="268"/>
      <c r="M11" s="370"/>
      <c r="N11" s="370"/>
      <c r="O11" s="371"/>
      <c r="P11" s="306"/>
      <c r="Q11" s="256"/>
      <c r="R11" s="271"/>
      <c r="S11" s="283"/>
      <c r="T11" s="290"/>
      <c r="U11" s="291"/>
      <c r="V11" s="291"/>
      <c r="W11" s="292"/>
    </row>
    <row r="12" spans="2:23" ht="21.75" customHeight="1" thickBot="1">
      <c r="B12" s="136" t="s">
        <v>17</v>
      </c>
      <c r="C12" s="387"/>
      <c r="D12" s="396"/>
      <c r="E12" s="396"/>
      <c r="F12" s="396"/>
      <c r="G12" s="397"/>
      <c r="H12" s="314"/>
      <c r="I12" s="272"/>
      <c r="J12" s="257"/>
      <c r="K12" s="355"/>
      <c r="L12" s="269"/>
      <c r="M12" s="372"/>
      <c r="N12" s="372"/>
      <c r="O12" s="373"/>
      <c r="P12" s="307"/>
      <c r="Q12" s="257"/>
      <c r="R12" s="272"/>
      <c r="S12" s="284"/>
      <c r="T12" s="293"/>
      <c r="U12" s="294"/>
      <c r="V12" s="294"/>
      <c r="W12" s="295"/>
    </row>
    <row r="13" spans="2:23" ht="21.75" customHeight="1" thickBot="1">
      <c r="B13" s="138" t="s">
        <v>18</v>
      </c>
      <c r="C13" s="387"/>
      <c r="D13" s="398"/>
      <c r="E13" s="398"/>
      <c r="F13" s="398"/>
      <c r="G13" s="399"/>
      <c r="H13" s="278" t="s">
        <v>19</v>
      </c>
      <c r="I13" s="280"/>
      <c r="J13" s="280"/>
      <c r="K13" s="281"/>
      <c r="L13" s="278" t="s">
        <v>19</v>
      </c>
      <c r="M13" s="280"/>
      <c r="N13" s="280"/>
      <c r="O13" s="281"/>
      <c r="P13" s="302" t="s">
        <v>19</v>
      </c>
      <c r="Q13" s="303"/>
      <c r="R13" s="303"/>
      <c r="S13" s="304"/>
      <c r="T13" s="278" t="s">
        <v>19</v>
      </c>
      <c r="U13" s="280"/>
      <c r="V13" s="280"/>
      <c r="W13" s="281"/>
    </row>
    <row r="14" spans="2:23" ht="21.75" customHeight="1" thickBot="1">
      <c r="B14" s="134" t="s">
        <v>20</v>
      </c>
      <c r="C14" s="387"/>
      <c r="D14" s="276" t="s">
        <v>19</v>
      </c>
      <c r="E14" s="276"/>
      <c r="F14" s="276"/>
      <c r="G14" s="277"/>
      <c r="H14" s="312" t="s">
        <v>125</v>
      </c>
      <c r="I14" s="270" t="s">
        <v>123</v>
      </c>
      <c r="J14" s="255" t="s">
        <v>127</v>
      </c>
      <c r="K14" s="282" t="s">
        <v>126</v>
      </c>
      <c r="L14" s="287" t="s">
        <v>25</v>
      </c>
      <c r="M14" s="288"/>
      <c r="N14" s="288"/>
      <c r="O14" s="289"/>
      <c r="P14" s="305" t="s">
        <v>124</v>
      </c>
      <c r="Q14" s="255" t="s">
        <v>127</v>
      </c>
      <c r="R14" s="312" t="s">
        <v>125</v>
      </c>
      <c r="S14" s="282" t="s">
        <v>126</v>
      </c>
      <c r="T14" s="287" t="s">
        <v>14</v>
      </c>
      <c r="U14" s="288"/>
      <c r="V14" s="288"/>
      <c r="W14" s="289"/>
    </row>
    <row r="15" spans="2:23" ht="21.75" customHeight="1">
      <c r="B15" s="134" t="s">
        <v>22</v>
      </c>
      <c r="C15" s="387"/>
      <c r="D15" s="400" t="s">
        <v>149</v>
      </c>
      <c r="E15" s="400"/>
      <c r="F15" s="400"/>
      <c r="G15" s="401"/>
      <c r="H15" s="313"/>
      <c r="I15" s="271"/>
      <c r="J15" s="256"/>
      <c r="K15" s="283"/>
      <c r="L15" s="290"/>
      <c r="M15" s="291"/>
      <c r="N15" s="291"/>
      <c r="O15" s="292"/>
      <c r="P15" s="306"/>
      <c r="Q15" s="256"/>
      <c r="R15" s="313"/>
      <c r="S15" s="283"/>
      <c r="T15" s="290"/>
      <c r="U15" s="291"/>
      <c r="V15" s="291"/>
      <c r="W15" s="292"/>
    </row>
    <row r="16" spans="2:23" ht="21.75" customHeight="1" thickBot="1">
      <c r="B16" s="134" t="s">
        <v>23</v>
      </c>
      <c r="C16" s="387"/>
      <c r="D16" s="402"/>
      <c r="E16" s="402"/>
      <c r="F16" s="402"/>
      <c r="G16" s="403"/>
      <c r="H16" s="313"/>
      <c r="I16" s="271"/>
      <c r="J16" s="256"/>
      <c r="K16" s="283"/>
      <c r="L16" s="290"/>
      <c r="M16" s="291"/>
      <c r="N16" s="291"/>
      <c r="O16" s="292"/>
      <c r="P16" s="306"/>
      <c r="Q16" s="256"/>
      <c r="R16" s="313"/>
      <c r="S16" s="283"/>
      <c r="T16" s="290"/>
      <c r="U16" s="291"/>
      <c r="V16" s="291"/>
      <c r="W16" s="292"/>
    </row>
    <row r="17" spans="2:23" ht="21.75" customHeight="1" thickBot="1">
      <c r="B17" s="134" t="s">
        <v>85</v>
      </c>
      <c r="C17" s="387"/>
      <c r="D17" s="259" t="s">
        <v>150</v>
      </c>
      <c r="E17" s="259"/>
      <c r="F17" s="259"/>
      <c r="G17" s="260"/>
      <c r="H17" s="314"/>
      <c r="I17" s="272"/>
      <c r="J17" s="257"/>
      <c r="K17" s="284"/>
      <c r="L17" s="293"/>
      <c r="M17" s="294"/>
      <c r="N17" s="294"/>
      <c r="O17" s="295"/>
      <c r="P17" s="307"/>
      <c r="Q17" s="257"/>
      <c r="R17" s="314"/>
      <c r="S17" s="284"/>
      <c r="T17" s="293"/>
      <c r="U17" s="294"/>
      <c r="V17" s="294"/>
      <c r="W17" s="295"/>
    </row>
    <row r="18" spans="2:23" ht="21.75" customHeight="1" thickBot="1">
      <c r="B18" s="139" t="s">
        <v>90</v>
      </c>
      <c r="C18" s="387"/>
      <c r="D18" s="262"/>
      <c r="E18" s="262"/>
      <c r="F18" s="262"/>
      <c r="G18" s="263"/>
      <c r="H18" s="296" t="s">
        <v>150</v>
      </c>
      <c r="I18" s="297"/>
      <c r="J18" s="297"/>
      <c r="K18" s="298"/>
      <c r="L18" s="296" t="s">
        <v>150</v>
      </c>
      <c r="M18" s="297"/>
      <c r="N18" s="297"/>
      <c r="O18" s="298"/>
      <c r="P18" s="296" t="s">
        <v>150</v>
      </c>
      <c r="Q18" s="297"/>
      <c r="R18" s="297"/>
      <c r="S18" s="298"/>
      <c r="T18" s="264" t="s">
        <v>150</v>
      </c>
      <c r="U18" s="265"/>
      <c r="V18" s="265"/>
      <c r="W18" s="266"/>
    </row>
    <row r="19" spans="2:23" ht="21.75" customHeight="1" thickBot="1">
      <c r="B19" s="139" t="s">
        <v>24</v>
      </c>
      <c r="C19" s="387"/>
      <c r="D19" s="300"/>
      <c r="E19" s="300"/>
      <c r="F19" s="300"/>
      <c r="G19" s="301"/>
      <c r="H19" s="299"/>
      <c r="I19" s="300"/>
      <c r="J19" s="300"/>
      <c r="K19" s="301"/>
      <c r="L19" s="299"/>
      <c r="M19" s="300"/>
      <c r="N19" s="300"/>
      <c r="O19" s="301"/>
      <c r="P19" s="299"/>
      <c r="Q19" s="300"/>
      <c r="R19" s="300"/>
      <c r="S19" s="301"/>
      <c r="T19" s="374" t="s">
        <v>148</v>
      </c>
      <c r="U19" s="375"/>
      <c r="V19" s="375"/>
      <c r="W19" s="376"/>
    </row>
    <row r="20" spans="2:23" ht="21.75" customHeight="1">
      <c r="B20" s="134" t="s">
        <v>26</v>
      </c>
      <c r="C20" s="387"/>
      <c r="D20" s="288" t="s">
        <v>13</v>
      </c>
      <c r="E20" s="288"/>
      <c r="F20" s="288"/>
      <c r="G20" s="289"/>
      <c r="H20" s="267" t="s">
        <v>84</v>
      </c>
      <c r="I20" s="270" t="s">
        <v>123</v>
      </c>
      <c r="J20" s="305" t="s">
        <v>124</v>
      </c>
      <c r="K20" s="282" t="s">
        <v>126</v>
      </c>
      <c r="L20" s="267" t="s">
        <v>84</v>
      </c>
      <c r="M20" s="270" t="s">
        <v>123</v>
      </c>
      <c r="N20" s="255" t="s">
        <v>127</v>
      </c>
      <c r="O20" s="312" t="s">
        <v>125</v>
      </c>
      <c r="P20" s="267" t="s">
        <v>84</v>
      </c>
      <c r="Q20" s="255" t="s">
        <v>127</v>
      </c>
      <c r="R20" s="312" t="s">
        <v>125</v>
      </c>
      <c r="S20" s="282" t="s">
        <v>126</v>
      </c>
      <c r="T20" s="377"/>
      <c r="U20" s="378"/>
      <c r="V20" s="378"/>
      <c r="W20" s="379"/>
    </row>
    <row r="21" spans="2:23" ht="21.75" customHeight="1">
      <c r="B21" s="134" t="s">
        <v>27</v>
      </c>
      <c r="C21" s="387"/>
      <c r="D21" s="291"/>
      <c r="E21" s="291"/>
      <c r="F21" s="291"/>
      <c r="G21" s="292"/>
      <c r="H21" s="268"/>
      <c r="I21" s="271"/>
      <c r="J21" s="306"/>
      <c r="K21" s="283"/>
      <c r="L21" s="268"/>
      <c r="M21" s="271"/>
      <c r="N21" s="256"/>
      <c r="O21" s="313"/>
      <c r="P21" s="268"/>
      <c r="Q21" s="256"/>
      <c r="R21" s="313"/>
      <c r="S21" s="283"/>
      <c r="T21" s="377"/>
      <c r="U21" s="378"/>
      <c r="V21" s="378"/>
      <c r="W21" s="379"/>
    </row>
    <row r="22" spans="2:23" ht="21.75" customHeight="1">
      <c r="B22" s="134" t="s">
        <v>28</v>
      </c>
      <c r="C22" s="387"/>
      <c r="D22" s="291"/>
      <c r="E22" s="291"/>
      <c r="F22" s="291"/>
      <c r="G22" s="292"/>
      <c r="H22" s="268"/>
      <c r="I22" s="271"/>
      <c r="J22" s="306"/>
      <c r="K22" s="283"/>
      <c r="L22" s="268"/>
      <c r="M22" s="271"/>
      <c r="N22" s="256"/>
      <c r="O22" s="313"/>
      <c r="P22" s="268"/>
      <c r="Q22" s="256"/>
      <c r="R22" s="313"/>
      <c r="S22" s="283"/>
      <c r="T22" s="377"/>
      <c r="U22" s="378"/>
      <c r="V22" s="378"/>
      <c r="W22" s="379"/>
    </row>
    <row r="23" spans="2:23" ht="21.75" customHeight="1" thickBot="1">
      <c r="B23" s="134" t="s">
        <v>29</v>
      </c>
      <c r="C23" s="214"/>
      <c r="D23" s="291"/>
      <c r="E23" s="291"/>
      <c r="F23" s="291"/>
      <c r="G23" s="292"/>
      <c r="H23" s="269"/>
      <c r="I23" s="272"/>
      <c r="J23" s="307"/>
      <c r="K23" s="284"/>
      <c r="L23" s="269"/>
      <c r="M23" s="272"/>
      <c r="N23" s="257"/>
      <c r="O23" s="314"/>
      <c r="P23" s="269"/>
      <c r="Q23" s="257"/>
      <c r="R23" s="314"/>
      <c r="S23" s="284"/>
      <c r="T23" s="377"/>
      <c r="U23" s="378"/>
      <c r="V23" s="378"/>
      <c r="W23" s="379"/>
    </row>
    <row r="24" spans="2:23" ht="21.75" customHeight="1" thickBot="1">
      <c r="B24" s="135" t="s">
        <v>30</v>
      </c>
      <c r="C24" s="366" t="s">
        <v>128</v>
      </c>
      <c r="D24" s="275" t="s">
        <v>19</v>
      </c>
      <c r="E24" s="276"/>
      <c r="F24" s="276"/>
      <c r="G24" s="277"/>
      <c r="H24" s="278" t="s">
        <v>19</v>
      </c>
      <c r="I24" s="279"/>
      <c r="J24" s="280"/>
      <c r="K24" s="281"/>
      <c r="L24" s="278" t="s">
        <v>19</v>
      </c>
      <c r="M24" s="280"/>
      <c r="N24" s="280"/>
      <c r="O24" s="281"/>
      <c r="P24" s="278" t="s">
        <v>19</v>
      </c>
      <c r="Q24" s="280"/>
      <c r="R24" s="280"/>
      <c r="S24" s="281"/>
      <c r="T24" s="377"/>
      <c r="U24" s="378"/>
      <c r="V24" s="378"/>
      <c r="W24" s="379"/>
    </row>
    <row r="25" spans="2:23" ht="21.75" customHeight="1">
      <c r="B25" s="136" t="s">
        <v>31</v>
      </c>
      <c r="C25" s="366"/>
      <c r="D25" s="267" t="s">
        <v>84</v>
      </c>
      <c r="E25" s="368"/>
      <c r="F25" s="368"/>
      <c r="G25" s="369"/>
      <c r="H25" s="267" t="s">
        <v>84</v>
      </c>
      <c r="I25" s="285" t="s">
        <v>123</v>
      </c>
      <c r="J25" s="305" t="s">
        <v>124</v>
      </c>
      <c r="K25" s="282" t="s">
        <v>126</v>
      </c>
      <c r="L25" s="267" t="s">
        <v>84</v>
      </c>
      <c r="M25" s="270" t="s">
        <v>123</v>
      </c>
      <c r="N25" s="255" t="s">
        <v>127</v>
      </c>
      <c r="O25" s="312" t="s">
        <v>125</v>
      </c>
      <c r="P25" s="267" t="s">
        <v>84</v>
      </c>
      <c r="Q25" s="383" t="s">
        <v>91</v>
      </c>
      <c r="R25" s="312" t="s">
        <v>125</v>
      </c>
      <c r="S25" s="282" t="s">
        <v>126</v>
      </c>
      <c r="T25" s="377"/>
      <c r="U25" s="378"/>
      <c r="V25" s="378"/>
      <c r="W25" s="379"/>
    </row>
    <row r="26" spans="2:23" ht="21.75" customHeight="1">
      <c r="B26" s="134" t="s">
        <v>32</v>
      </c>
      <c r="C26" s="367"/>
      <c r="D26" s="268"/>
      <c r="E26" s="370"/>
      <c r="F26" s="370"/>
      <c r="G26" s="371"/>
      <c r="H26" s="268"/>
      <c r="I26" s="271"/>
      <c r="J26" s="306"/>
      <c r="K26" s="283"/>
      <c r="L26" s="268"/>
      <c r="M26" s="271"/>
      <c r="N26" s="256"/>
      <c r="O26" s="313"/>
      <c r="P26" s="268"/>
      <c r="Q26" s="384"/>
      <c r="R26" s="313"/>
      <c r="S26" s="283"/>
      <c r="T26" s="377"/>
      <c r="U26" s="378"/>
      <c r="V26" s="378"/>
      <c r="W26" s="379"/>
    </row>
    <row r="27" spans="2:23" ht="21.75" customHeight="1">
      <c r="B27" s="134" t="s">
        <v>33</v>
      </c>
      <c r="C27" s="364" t="s">
        <v>80</v>
      </c>
      <c r="D27" s="268"/>
      <c r="E27" s="370"/>
      <c r="F27" s="370"/>
      <c r="G27" s="371"/>
      <c r="H27" s="268"/>
      <c r="I27" s="271"/>
      <c r="J27" s="306"/>
      <c r="K27" s="283"/>
      <c r="L27" s="268"/>
      <c r="M27" s="271"/>
      <c r="N27" s="256"/>
      <c r="O27" s="313"/>
      <c r="P27" s="268"/>
      <c r="Q27" s="384"/>
      <c r="R27" s="313"/>
      <c r="S27" s="283"/>
      <c r="T27" s="377"/>
      <c r="U27" s="378"/>
      <c r="V27" s="378"/>
      <c r="W27" s="379"/>
    </row>
    <row r="28" spans="2:23" ht="21.75" customHeight="1" thickBot="1">
      <c r="B28" s="134" t="s">
        <v>86</v>
      </c>
      <c r="C28" s="365"/>
      <c r="D28" s="269"/>
      <c r="E28" s="372"/>
      <c r="F28" s="372"/>
      <c r="G28" s="373"/>
      <c r="H28" s="269"/>
      <c r="I28" s="286"/>
      <c r="J28" s="307"/>
      <c r="K28" s="284"/>
      <c r="L28" s="269"/>
      <c r="M28" s="272"/>
      <c r="N28" s="257"/>
      <c r="O28" s="314"/>
      <c r="P28" s="269"/>
      <c r="Q28" s="385"/>
      <c r="R28" s="314"/>
      <c r="S28" s="284"/>
      <c r="T28" s="380"/>
      <c r="U28" s="381"/>
      <c r="V28" s="381"/>
      <c r="W28" s="382"/>
    </row>
    <row r="29" spans="2:23" ht="21.75" customHeight="1" thickBot="1">
      <c r="B29" s="139" t="s">
        <v>89</v>
      </c>
      <c r="C29" s="406" t="s">
        <v>129</v>
      </c>
      <c r="D29" s="261" t="s">
        <v>151</v>
      </c>
      <c r="E29" s="262"/>
      <c r="F29" s="262"/>
      <c r="G29" s="245" t="s">
        <v>152</v>
      </c>
      <c r="H29" s="261" t="s">
        <v>151</v>
      </c>
      <c r="I29" s="262"/>
      <c r="J29" s="262"/>
      <c r="K29" s="245" t="s">
        <v>153</v>
      </c>
      <c r="L29" s="278" t="s">
        <v>19</v>
      </c>
      <c r="M29" s="280"/>
      <c r="N29" s="280"/>
      <c r="O29" s="281"/>
      <c r="P29" s="258" t="s">
        <v>151</v>
      </c>
      <c r="Q29" s="259"/>
      <c r="R29" s="259"/>
      <c r="S29" s="260"/>
      <c r="T29" s="128"/>
      <c r="U29" s="129"/>
      <c r="V29" s="129"/>
      <c r="W29" s="130"/>
    </row>
    <row r="30" spans="2:23" ht="21.75" customHeight="1">
      <c r="B30" s="139" t="s">
        <v>34</v>
      </c>
      <c r="C30" s="406"/>
      <c r="D30" s="261"/>
      <c r="E30" s="262"/>
      <c r="F30" s="262"/>
      <c r="G30" s="273"/>
      <c r="H30" s="261"/>
      <c r="I30" s="262"/>
      <c r="J30" s="262"/>
      <c r="K30" s="273"/>
      <c r="L30" s="258" t="s">
        <v>36</v>
      </c>
      <c r="M30" s="259"/>
      <c r="N30" s="259"/>
      <c r="O30" s="260"/>
      <c r="P30" s="261"/>
      <c r="Q30" s="262"/>
      <c r="R30" s="262"/>
      <c r="S30" s="263"/>
      <c r="T30" s="128"/>
      <c r="U30" s="129"/>
      <c r="V30" s="129"/>
      <c r="W30" s="130"/>
    </row>
    <row r="31" spans="2:23" ht="21.75" customHeight="1" thickBot="1">
      <c r="B31" s="139" t="s">
        <v>37</v>
      </c>
      <c r="C31" s="406"/>
      <c r="D31" s="261"/>
      <c r="E31" s="262"/>
      <c r="F31" s="262"/>
      <c r="G31" s="274"/>
      <c r="H31" s="261"/>
      <c r="I31" s="262"/>
      <c r="J31" s="262"/>
      <c r="K31" s="274"/>
      <c r="L31" s="261"/>
      <c r="M31" s="262"/>
      <c r="N31" s="262"/>
      <c r="O31" s="263"/>
      <c r="P31" s="264"/>
      <c r="Q31" s="265"/>
      <c r="R31" s="265"/>
      <c r="S31" s="266"/>
      <c r="T31" s="128"/>
      <c r="U31" s="129"/>
      <c r="V31" s="129"/>
      <c r="W31" s="130"/>
    </row>
    <row r="32" spans="2:23" ht="21.75" customHeight="1">
      <c r="B32" s="134" t="s">
        <v>38</v>
      </c>
      <c r="C32" s="391" t="s">
        <v>35</v>
      </c>
      <c r="D32" s="246" t="s">
        <v>35</v>
      </c>
      <c r="E32" s="252"/>
      <c r="F32" s="247"/>
      <c r="G32" s="245" t="s">
        <v>154</v>
      </c>
      <c r="H32" s="246" t="s">
        <v>35</v>
      </c>
      <c r="I32" s="247"/>
      <c r="J32" s="255" t="s">
        <v>127</v>
      </c>
      <c r="K32" s="245" t="s">
        <v>155</v>
      </c>
      <c r="L32" s="261"/>
      <c r="M32" s="262"/>
      <c r="N32" s="262"/>
      <c r="O32" s="263"/>
      <c r="P32" s="267" t="s">
        <v>84</v>
      </c>
      <c r="Q32" s="383" t="s">
        <v>91</v>
      </c>
      <c r="R32" s="270" t="s">
        <v>123</v>
      </c>
      <c r="S32" s="305" t="s">
        <v>124</v>
      </c>
      <c r="T32" s="128"/>
      <c r="U32" s="129"/>
      <c r="V32" s="129"/>
      <c r="W32" s="130"/>
    </row>
    <row r="33" spans="2:23" ht="21.75" customHeight="1">
      <c r="B33" s="141" t="s">
        <v>39</v>
      </c>
      <c r="C33" s="392"/>
      <c r="D33" s="248"/>
      <c r="E33" s="253"/>
      <c r="F33" s="249"/>
      <c r="G33" s="273"/>
      <c r="H33" s="248"/>
      <c r="I33" s="249"/>
      <c r="J33" s="256"/>
      <c r="K33" s="273"/>
      <c r="L33" s="261"/>
      <c r="M33" s="262"/>
      <c r="N33" s="262"/>
      <c r="O33" s="263"/>
      <c r="P33" s="268"/>
      <c r="Q33" s="384"/>
      <c r="R33" s="271"/>
      <c r="S33" s="306"/>
      <c r="T33" s="128"/>
      <c r="U33" s="129"/>
      <c r="V33" s="129"/>
      <c r="W33" s="130"/>
    </row>
    <row r="34" spans="2:23" ht="21.75" customHeight="1" thickBot="1">
      <c r="B34" s="140" t="s">
        <v>40</v>
      </c>
      <c r="C34" s="393"/>
      <c r="D34" s="248"/>
      <c r="E34" s="253"/>
      <c r="F34" s="249"/>
      <c r="G34" s="274"/>
      <c r="H34" s="248"/>
      <c r="I34" s="249"/>
      <c r="J34" s="256"/>
      <c r="K34" s="274"/>
      <c r="L34" s="261"/>
      <c r="M34" s="262"/>
      <c r="N34" s="262"/>
      <c r="O34" s="263"/>
      <c r="P34" s="268"/>
      <c r="Q34" s="384"/>
      <c r="R34" s="271"/>
      <c r="S34" s="306"/>
      <c r="T34" s="128"/>
      <c r="U34" s="129"/>
      <c r="V34" s="129"/>
      <c r="W34" s="130"/>
    </row>
    <row r="35" spans="2:23" ht="21.75" customHeight="1" thickBot="1">
      <c r="B35" s="142" t="s">
        <v>41</v>
      </c>
      <c r="C35" s="404" t="s">
        <v>10</v>
      </c>
      <c r="D35" s="250"/>
      <c r="E35" s="254"/>
      <c r="F35" s="254"/>
      <c r="G35" s="245" t="s">
        <v>156</v>
      </c>
      <c r="H35" s="250"/>
      <c r="I35" s="251"/>
      <c r="J35" s="257"/>
      <c r="K35" s="245" t="s">
        <v>157</v>
      </c>
      <c r="L35" s="261"/>
      <c r="M35" s="262"/>
      <c r="N35" s="262"/>
      <c r="O35" s="263"/>
      <c r="P35" s="269"/>
      <c r="Q35" s="385"/>
      <c r="R35" s="272"/>
      <c r="S35" s="307"/>
      <c r="T35" s="128"/>
      <c r="U35" s="129"/>
      <c r="V35" s="129"/>
      <c r="W35" s="130"/>
    </row>
    <row r="36" spans="2:23" ht="21.75" customHeight="1" thickBot="1">
      <c r="B36" s="165" t="s">
        <v>87</v>
      </c>
      <c r="C36" s="405"/>
      <c r="D36" s="163"/>
      <c r="E36" s="163"/>
      <c r="F36" s="163"/>
      <c r="G36" s="273"/>
      <c r="H36" s="159"/>
      <c r="I36" s="163"/>
      <c r="J36" s="163"/>
      <c r="K36" s="273"/>
      <c r="L36" s="261"/>
      <c r="M36" s="262"/>
      <c r="N36" s="262"/>
      <c r="O36" s="263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274"/>
      <c r="H37" s="161"/>
      <c r="I37" s="164"/>
      <c r="J37" s="164"/>
      <c r="K37" s="274"/>
      <c r="L37" s="264"/>
      <c r="M37" s="265"/>
      <c r="N37" s="265"/>
      <c r="O37" s="266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9" t="s">
        <v>42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6"/>
      <c r="V39" s="6"/>
      <c r="W39" s="7"/>
    </row>
    <row r="40" spans="2:23" s="4" customFormat="1" ht="18.75" thickBot="1">
      <c r="B40" s="5"/>
      <c r="C40" s="9"/>
      <c r="D40" s="340"/>
      <c r="E40" s="340"/>
      <c r="F40" s="340"/>
      <c r="G40" s="340"/>
      <c r="H40" s="340"/>
      <c r="I40" s="340"/>
      <c r="J40" s="340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5" t="s">
        <v>91</v>
      </c>
      <c r="D41" s="388" t="s">
        <v>97</v>
      </c>
      <c r="E41" s="389"/>
      <c r="F41" s="389"/>
      <c r="G41" s="389"/>
      <c r="H41" s="389"/>
      <c r="I41" s="389"/>
      <c r="J41" s="390"/>
      <c r="K41" s="205"/>
      <c r="L41" s="205" t="s">
        <v>21</v>
      </c>
      <c r="M41" s="216"/>
      <c r="N41" s="347" t="s">
        <v>98</v>
      </c>
      <c r="O41" s="348"/>
      <c r="P41" s="348"/>
      <c r="Q41" s="348"/>
      <c r="R41" s="348"/>
      <c r="S41" s="348"/>
      <c r="T41" s="349"/>
      <c r="U41" s="6"/>
      <c r="V41" s="6"/>
      <c r="W41" s="7"/>
    </row>
    <row r="42" spans="2:23" s="4" customFormat="1" ht="18">
      <c r="B42" s="5"/>
      <c r="C42" s="9" t="s">
        <v>84</v>
      </c>
      <c r="D42" s="341" t="s">
        <v>96</v>
      </c>
      <c r="E42" s="342"/>
      <c r="F42" s="342"/>
      <c r="G42" s="342"/>
      <c r="H42" s="342"/>
      <c r="I42" s="342"/>
      <c r="J42" s="343"/>
      <c r="K42" s="12"/>
      <c r="L42" s="12" t="s">
        <v>43</v>
      </c>
      <c r="M42" s="217"/>
      <c r="N42" s="315" t="s">
        <v>44</v>
      </c>
      <c r="O42" s="316"/>
      <c r="P42" s="316"/>
      <c r="Q42" s="316"/>
      <c r="R42" s="316"/>
      <c r="S42" s="316"/>
      <c r="T42" s="317"/>
      <c r="U42" s="6"/>
      <c r="V42" s="6"/>
      <c r="W42" s="7"/>
    </row>
    <row r="43" spans="2:23" s="4" customFormat="1" ht="18">
      <c r="B43" s="5"/>
      <c r="C43" s="11" t="s">
        <v>123</v>
      </c>
      <c r="D43" s="318" t="s">
        <v>130</v>
      </c>
      <c r="E43" s="319"/>
      <c r="F43" s="319"/>
      <c r="G43" s="319"/>
      <c r="H43" s="319"/>
      <c r="I43" s="319"/>
      <c r="J43" s="320"/>
      <c r="K43" s="206"/>
      <c r="L43" s="206" t="s">
        <v>47</v>
      </c>
      <c r="M43" s="218"/>
      <c r="N43" s="344" t="s">
        <v>48</v>
      </c>
      <c r="O43" s="345"/>
      <c r="P43" s="345"/>
      <c r="Q43" s="345"/>
      <c r="R43" s="345"/>
      <c r="S43" s="345"/>
      <c r="T43" s="346"/>
      <c r="U43" s="6"/>
      <c r="V43" s="6"/>
      <c r="W43" s="7"/>
    </row>
    <row r="44" spans="2:23" s="4" customFormat="1" ht="18">
      <c r="B44" s="5"/>
      <c r="C44" s="185" t="s">
        <v>127</v>
      </c>
      <c r="D44" s="324" t="s">
        <v>100</v>
      </c>
      <c r="E44" s="325"/>
      <c r="F44" s="325"/>
      <c r="G44" s="325"/>
      <c r="H44" s="325"/>
      <c r="I44" s="325"/>
      <c r="J44" s="326"/>
      <c r="K44" s="12"/>
      <c r="L44" s="12" t="s">
        <v>124</v>
      </c>
      <c r="M44" s="217"/>
      <c r="N44" s="315" t="s">
        <v>99</v>
      </c>
      <c r="O44" s="316"/>
      <c r="P44" s="316"/>
      <c r="Q44" s="316"/>
      <c r="R44" s="316"/>
      <c r="S44" s="316"/>
      <c r="T44" s="317"/>
      <c r="U44" s="6"/>
      <c r="V44" s="6"/>
      <c r="W44" s="7"/>
    </row>
    <row r="45" spans="2:23" s="4" customFormat="1" ht="18">
      <c r="B45" s="5"/>
      <c r="C45" s="12" t="s">
        <v>125</v>
      </c>
      <c r="D45" s="315" t="s">
        <v>131</v>
      </c>
      <c r="E45" s="316"/>
      <c r="F45" s="316"/>
      <c r="G45" s="316"/>
      <c r="H45" s="316"/>
      <c r="I45" s="316"/>
      <c r="J45" s="317"/>
      <c r="K45" s="185"/>
      <c r="L45" s="204" t="s">
        <v>45</v>
      </c>
      <c r="M45" s="204"/>
      <c r="N45" s="336" t="s">
        <v>46</v>
      </c>
      <c r="O45" s="337"/>
      <c r="P45" s="337"/>
      <c r="Q45" s="337"/>
      <c r="R45" s="337"/>
      <c r="S45" s="337"/>
      <c r="T45" s="338"/>
      <c r="U45" s="6"/>
      <c r="V45" s="6"/>
      <c r="W45" s="7"/>
    </row>
    <row r="46" spans="2:23" s="4" customFormat="1" ht="18.75" thickBot="1">
      <c r="B46" s="5"/>
      <c r="C46" s="10" t="s">
        <v>126</v>
      </c>
      <c r="D46" s="321" t="s">
        <v>132</v>
      </c>
      <c r="E46" s="322"/>
      <c r="F46" s="322"/>
      <c r="G46" s="322"/>
      <c r="H46" s="322"/>
      <c r="I46" s="322"/>
      <c r="J46" s="323"/>
      <c r="K46" s="308"/>
      <c r="L46" s="308"/>
      <c r="M46" s="308"/>
      <c r="N46" s="309"/>
      <c r="O46" s="310"/>
      <c r="P46" s="310"/>
      <c r="Q46" s="310"/>
      <c r="R46" s="310"/>
      <c r="S46" s="310"/>
      <c r="T46" s="311"/>
      <c r="U46" s="6"/>
      <c r="V46" s="6"/>
      <c r="W46" s="7"/>
    </row>
    <row r="47" spans="2:23" s="4" customFormat="1" ht="19.5" customHeight="1" thickBot="1">
      <c r="B47" s="5"/>
      <c r="C47" s="13"/>
      <c r="D47" s="328"/>
      <c r="E47" s="328"/>
      <c r="F47" s="328"/>
      <c r="G47" s="328"/>
      <c r="H47" s="328"/>
      <c r="I47" s="328"/>
      <c r="J47" s="328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0" t="s">
        <v>49</v>
      </c>
      <c r="C49" s="331"/>
      <c r="D49" s="331"/>
      <c r="E49" s="331"/>
      <c r="F49" s="331"/>
      <c r="G49" s="331"/>
      <c r="H49" s="332"/>
      <c r="I49" s="23"/>
      <c r="J49" s="24"/>
      <c r="K49" s="24"/>
      <c r="L49" s="24"/>
      <c r="M49" s="24"/>
      <c r="N49" s="327" t="s">
        <v>50</v>
      </c>
      <c r="O49" s="327"/>
      <c r="P49" s="327"/>
      <c r="Q49" s="327"/>
      <c r="R49" s="327"/>
      <c r="S49" s="327"/>
      <c r="T49" s="327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19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133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134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135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135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136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136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137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137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0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3" t="s">
        <v>66</v>
      </c>
      <c r="C65" s="334"/>
      <c r="D65" s="335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3" t="s">
        <v>70</v>
      </c>
      <c r="C67" s="334"/>
      <c r="D67" s="335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1"/>
      <c r="Y67" s="222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1"/>
      <c r="Y68" s="221"/>
    </row>
    <row r="69" spans="2:25" s="4" customFormat="1" ht="15.75" customHeight="1">
      <c r="B69" s="333" t="s">
        <v>78</v>
      </c>
      <c r="C69" s="334"/>
      <c r="D69" s="335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1"/>
      <c r="Y69" s="221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27" t="s">
        <v>79</v>
      </c>
      <c r="O70" s="327"/>
      <c r="P70" s="327"/>
      <c r="Q70" s="327"/>
      <c r="R70" s="327"/>
      <c r="S70" s="327"/>
      <c r="T70" s="327"/>
      <c r="U70" s="327"/>
      <c r="V70" s="327"/>
      <c r="W70" s="107"/>
      <c r="X70" s="221"/>
      <c r="Y70" s="221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8"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C7:C22"/>
    <mergeCell ref="H18:K19"/>
    <mergeCell ref="H29:J31"/>
    <mergeCell ref="J25:J28"/>
    <mergeCell ref="J14:J17"/>
    <mergeCell ref="K14:K17"/>
    <mergeCell ref="K20:K23"/>
    <mergeCell ref="H13:K13"/>
    <mergeCell ref="H14:H17"/>
    <mergeCell ref="J20:J23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4:O17"/>
    <mergeCell ref="L18:O19"/>
    <mergeCell ref="P18:S19"/>
    <mergeCell ref="M20:M23"/>
    <mergeCell ref="P20:P23"/>
    <mergeCell ref="D24:G24"/>
    <mergeCell ref="H24:K24"/>
    <mergeCell ref="K25:K28"/>
    <mergeCell ref="L20:L23"/>
    <mergeCell ref="H20:H23"/>
    <mergeCell ref="I20:I23"/>
    <mergeCell ref="H25:H28"/>
    <mergeCell ref="I25:I28"/>
    <mergeCell ref="L24:O24"/>
    <mergeCell ref="N20:N23"/>
    <mergeCell ref="H32:I35"/>
    <mergeCell ref="J32:J35"/>
    <mergeCell ref="D32:F35"/>
    <mergeCell ref="G35:G37"/>
    <mergeCell ref="N25:N28"/>
    <mergeCell ref="L30:O37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122</v>
      </c>
    </row>
    <row r="2" spans="1:2" ht="15.75">
      <c r="A2" s="187"/>
      <c r="B2" s="188" t="str">
        <f>Graphic!C2</f>
        <v>31th IEEE 802.15 WPAN MEETING</v>
      </c>
    </row>
    <row r="3" spans="1:2" ht="15.75">
      <c r="A3" s="187"/>
      <c r="B3" s="189" t="str">
        <f>Graphic!C3</f>
        <v>Hilton Portland &amp; Executive Tower, 921 SW Sixth Avenue, Portland, OR 97204, USA</v>
      </c>
    </row>
    <row r="4" spans="1:2" ht="15.75">
      <c r="A4" s="187"/>
      <c r="B4" s="189" t="str">
        <f>Graphic!C4</f>
        <v>July 11th-16th, 2004</v>
      </c>
    </row>
    <row r="5" spans="1:2" ht="15.75">
      <c r="A5" s="187"/>
      <c r="B5" s="190"/>
    </row>
    <row r="6" spans="1:2" ht="15.75" customHeight="1">
      <c r="A6" s="187"/>
      <c r="B6" s="190" t="s">
        <v>121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141</v>
      </c>
    </row>
    <row r="9" spans="1:2" ht="15.75" customHeight="1">
      <c r="A9" s="192">
        <v>2</v>
      </c>
      <c r="B9" s="193" t="s">
        <v>142</v>
      </c>
    </row>
    <row r="10" spans="1:2" ht="15.75" customHeight="1">
      <c r="A10" s="192">
        <v>3</v>
      </c>
      <c r="B10" s="194" t="s">
        <v>143</v>
      </c>
    </row>
    <row r="11" spans="1:2" ht="15.75" customHeight="1">
      <c r="A11" s="192"/>
      <c r="B11" s="19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3">
      <selection activeCell="C11" sqref="C1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2" t="s">
        <v>162</v>
      </c>
      <c r="B6" s="192" t="s">
        <v>101</v>
      </c>
      <c r="C6" s="235" t="s">
        <v>163</v>
      </c>
      <c r="D6" s="192" t="s">
        <v>63</v>
      </c>
      <c r="E6" s="192" t="s">
        <v>113</v>
      </c>
      <c r="F6" s="192">
        <v>1</v>
      </c>
      <c r="G6" s="233">
        <f>TIME(8,0,0)</f>
        <v>0.3333333333333333</v>
      </c>
    </row>
    <row r="7" spans="1:7" ht="12.75">
      <c r="A7" s="192" t="s">
        <v>164</v>
      </c>
      <c r="B7" s="192" t="s">
        <v>103</v>
      </c>
      <c r="C7" s="235" t="s">
        <v>168</v>
      </c>
      <c r="D7" s="192" t="s">
        <v>63</v>
      </c>
      <c r="E7" s="192" t="s">
        <v>113</v>
      </c>
      <c r="F7" s="192">
        <v>30</v>
      </c>
      <c r="G7" s="199">
        <f>G6+TIME(0,F6,0)</f>
        <v>0.33402777777777776</v>
      </c>
    </row>
    <row r="8" spans="1:7" ht="12.75">
      <c r="A8" s="192" t="s">
        <v>165</v>
      </c>
      <c r="B8" s="192" t="s">
        <v>103</v>
      </c>
      <c r="C8" s="235" t="s">
        <v>114</v>
      </c>
      <c r="D8" s="192" t="s">
        <v>63</v>
      </c>
      <c r="E8" s="192" t="s">
        <v>120</v>
      </c>
      <c r="F8" s="192">
        <v>240</v>
      </c>
      <c r="G8" s="199">
        <f>G7+TIME(0,F7,0)</f>
        <v>0.35486111111111107</v>
      </c>
    </row>
    <row r="9" spans="1:7" ht="12.75">
      <c r="A9" s="192" t="s">
        <v>166</v>
      </c>
      <c r="B9" s="192" t="s">
        <v>101</v>
      </c>
      <c r="C9" s="234" t="s">
        <v>167</v>
      </c>
      <c r="D9" s="192" t="s">
        <v>63</v>
      </c>
      <c r="E9" s="192" t="s">
        <v>113</v>
      </c>
      <c r="F9" s="192">
        <v>1</v>
      </c>
      <c r="G9" s="199">
        <f>G8+TIME(0,F8,0)</f>
        <v>0.5215277777777777</v>
      </c>
    </row>
    <row r="10" spans="1:7" ht="15.75">
      <c r="A10" s="192"/>
      <c r="B10" s="192"/>
      <c r="C10" s="189"/>
      <c r="D10" s="192"/>
      <c r="E10" s="192"/>
      <c r="F10" s="192"/>
      <c r="G10" s="192"/>
    </row>
    <row r="11" ht="12.75">
      <c r="C11" s="235" t="s">
        <v>190</v>
      </c>
    </row>
    <row r="19" spans="1:7" ht="12.75">
      <c r="A19" s="196"/>
      <c r="B19" s="192"/>
      <c r="C19" s="197"/>
      <c r="D19" s="198"/>
      <c r="E19" s="192"/>
      <c r="F19" s="192"/>
      <c r="G19" s="199"/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/>
      <c r="B21" s="192"/>
      <c r="C21" s="192"/>
      <c r="D21" s="198"/>
      <c r="E21" s="192"/>
      <c r="F21" s="192"/>
      <c r="G21" s="199"/>
    </row>
    <row r="22" spans="1:7" ht="12.75">
      <c r="A22" s="200"/>
      <c r="B22" s="201" t="s">
        <v>1</v>
      </c>
      <c r="C22" s="192" t="s">
        <v>106</v>
      </c>
      <c r="E22" s="192"/>
      <c r="F22" s="192"/>
      <c r="G22" s="199"/>
    </row>
    <row r="23" spans="1:7" ht="12.75">
      <c r="A23" s="200" t="s">
        <v>1</v>
      </c>
      <c r="B23" s="192"/>
      <c r="C23" s="192" t="s">
        <v>107</v>
      </c>
      <c r="E23" s="192"/>
      <c r="F23" s="192"/>
      <c r="G23" s="199"/>
    </row>
    <row r="24" spans="1:7" ht="12.75">
      <c r="A24" s="200"/>
      <c r="B24" s="192"/>
      <c r="C24" s="192"/>
      <c r="E24" s="192"/>
      <c r="F24" s="192"/>
      <c r="G24" s="199"/>
    </row>
    <row r="25" spans="1:7" ht="12.75">
      <c r="A25" s="201" t="s">
        <v>108</v>
      </c>
      <c r="B25" s="192"/>
      <c r="C25" s="192"/>
      <c r="E25" s="192"/>
      <c r="F25" s="192"/>
      <c r="G25" s="199"/>
    </row>
    <row r="26" spans="1:7" ht="12.75">
      <c r="A26" s="201" t="s">
        <v>109</v>
      </c>
      <c r="B26" s="192"/>
      <c r="C26" s="192"/>
      <c r="E26" s="192"/>
      <c r="F26" s="192"/>
      <c r="G26" s="199"/>
    </row>
    <row r="27" spans="1:7" ht="12.75">
      <c r="A27" s="201" t="s">
        <v>110</v>
      </c>
      <c r="B27" s="192"/>
      <c r="C27" s="192"/>
      <c r="E27" s="192"/>
      <c r="F27" s="192"/>
      <c r="G27" s="199"/>
    </row>
    <row r="28" spans="1:3" ht="13.5" customHeight="1">
      <c r="A28" s="201" t="s">
        <v>111</v>
      </c>
      <c r="B28" s="202"/>
      <c r="C28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7">
      <selection activeCell="A26" sqref="A26:IV2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1.1</v>
      </c>
      <c r="B7" s="192" t="s">
        <v>101</v>
      </c>
      <c r="C7" s="197" t="s">
        <v>102</v>
      </c>
      <c r="D7" s="198" t="s">
        <v>63</v>
      </c>
      <c r="E7" s="192" t="s">
        <v>113</v>
      </c>
      <c r="F7" s="192">
        <v>1</v>
      </c>
      <c r="G7" s="199">
        <f>TIME(8,0,0)</f>
        <v>0.3333333333333333</v>
      </c>
    </row>
    <row r="8" spans="1:7" ht="12.75">
      <c r="A8" s="196">
        <f>A7+0.1</f>
        <v>1.2000000000000002</v>
      </c>
      <c r="B8" s="192" t="s">
        <v>104</v>
      </c>
      <c r="C8" s="197" t="s">
        <v>208</v>
      </c>
      <c r="D8" s="198" t="s">
        <v>63</v>
      </c>
      <c r="E8" s="192" t="s">
        <v>113</v>
      </c>
      <c r="F8" s="192">
        <v>15</v>
      </c>
      <c r="G8" s="199">
        <f>G7+TIME(0,F7,0)</f>
        <v>0.33402777777777776</v>
      </c>
    </row>
    <row r="9" spans="1:7" ht="12.75">
      <c r="A9" s="196"/>
      <c r="B9" s="192"/>
      <c r="C9" s="197" t="s">
        <v>209</v>
      </c>
      <c r="D9" s="192" t="s">
        <v>63</v>
      </c>
      <c r="E9" s="192" t="s">
        <v>113</v>
      </c>
      <c r="F9" s="192">
        <v>5</v>
      </c>
      <c r="G9" s="199">
        <f>G7+TIME(0,F7,0)</f>
        <v>0.33402777777777776</v>
      </c>
    </row>
    <row r="10" spans="1:7" ht="12.75">
      <c r="A10" s="196">
        <f>A8+0.1</f>
        <v>1.3000000000000003</v>
      </c>
      <c r="B10" s="192" t="s">
        <v>103</v>
      </c>
      <c r="C10" s="197" t="s">
        <v>114</v>
      </c>
      <c r="D10" s="198" t="s">
        <v>63</v>
      </c>
      <c r="E10" s="192" t="s">
        <v>113</v>
      </c>
      <c r="F10" s="192">
        <v>104</v>
      </c>
      <c r="G10" s="199">
        <f>G8+TIME(0,F8,0)</f>
        <v>0.34444444444444444</v>
      </c>
    </row>
    <row r="11" spans="1:7" ht="12.75">
      <c r="A11" s="196"/>
      <c r="B11" s="192"/>
      <c r="C11" s="203" t="s">
        <v>115</v>
      </c>
      <c r="D11" s="198"/>
      <c r="E11" s="192"/>
      <c r="F11" s="192"/>
      <c r="G11" s="199"/>
    </row>
    <row r="12" spans="1:7" ht="12.75">
      <c r="A12" s="196"/>
      <c r="B12" s="192"/>
      <c r="C12" s="203" t="s">
        <v>116</v>
      </c>
      <c r="D12" s="198"/>
      <c r="E12" s="192"/>
      <c r="F12" s="192"/>
      <c r="G12" s="199"/>
    </row>
    <row r="13" spans="1:7" ht="12.75">
      <c r="A13" s="196"/>
      <c r="B13" s="192"/>
      <c r="C13" s="203" t="s">
        <v>138</v>
      </c>
      <c r="D13" s="198"/>
      <c r="E13" s="192"/>
      <c r="F13" s="192"/>
      <c r="G13" s="199"/>
    </row>
    <row r="14" spans="1:7" ht="12.75">
      <c r="A14" s="196"/>
      <c r="B14" s="192"/>
      <c r="C14" s="203" t="s">
        <v>139</v>
      </c>
      <c r="D14" s="198"/>
      <c r="E14" s="192"/>
      <c r="F14" s="192"/>
      <c r="G14" s="199"/>
    </row>
    <row r="15" spans="1:7" ht="12.75">
      <c r="A15" s="196"/>
      <c r="B15" s="192"/>
      <c r="C15" s="197" t="s">
        <v>199</v>
      </c>
      <c r="D15" s="198"/>
      <c r="E15" s="192"/>
      <c r="F15" s="192"/>
      <c r="G15" s="199"/>
    </row>
    <row r="16" spans="1:7" ht="12.75">
      <c r="A16" s="196"/>
      <c r="B16" s="192"/>
      <c r="C16" s="197" t="s">
        <v>200</v>
      </c>
      <c r="D16" s="198"/>
      <c r="E16" s="192"/>
      <c r="F16" s="192"/>
      <c r="G16" s="199"/>
    </row>
    <row r="17" spans="1:7" ht="12.75">
      <c r="A17" s="196"/>
      <c r="B17" s="192"/>
      <c r="C17" s="197" t="s">
        <v>211</v>
      </c>
      <c r="D17" s="198"/>
      <c r="E17" s="192"/>
      <c r="F17" s="192"/>
      <c r="G17" s="199"/>
    </row>
    <row r="18" spans="1:7" ht="12.75">
      <c r="A18" s="196"/>
      <c r="B18" s="192"/>
      <c r="C18" s="197" t="s">
        <v>204</v>
      </c>
      <c r="D18" s="198"/>
      <c r="E18" s="192"/>
      <c r="F18" s="192"/>
      <c r="G18" s="199"/>
    </row>
    <row r="19" spans="1:7" ht="12.75">
      <c r="A19" s="196">
        <v>1.5</v>
      </c>
      <c r="B19" s="192" t="s">
        <v>101</v>
      </c>
      <c r="C19" s="197" t="s">
        <v>105</v>
      </c>
      <c r="D19" s="198" t="s">
        <v>63</v>
      </c>
      <c r="E19" s="192" t="s">
        <v>113</v>
      </c>
      <c r="F19" s="192">
        <v>1</v>
      </c>
      <c r="G19" s="199">
        <f>G10+TIME(0,F10,0)</f>
        <v>0.4166666666666667</v>
      </c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>
        <v>3.1</v>
      </c>
      <c r="B21" s="192" t="s">
        <v>101</v>
      </c>
      <c r="C21" s="197" t="s">
        <v>102</v>
      </c>
      <c r="D21" s="198" t="s">
        <v>63</v>
      </c>
      <c r="E21" s="192" t="s">
        <v>113</v>
      </c>
      <c r="F21" s="192">
        <v>1</v>
      </c>
      <c r="G21" s="199">
        <f>TIME(10,30,0)</f>
        <v>0.4375</v>
      </c>
    </row>
    <row r="22" spans="1:7" ht="12.75">
      <c r="A22" s="196">
        <v>3.2</v>
      </c>
      <c r="B22" s="192" t="s">
        <v>103</v>
      </c>
      <c r="C22" s="197" t="s">
        <v>114</v>
      </c>
      <c r="D22" s="198" t="s">
        <v>63</v>
      </c>
      <c r="E22" s="192" t="s">
        <v>113</v>
      </c>
      <c r="F22" s="192">
        <v>119</v>
      </c>
      <c r="G22" s="199">
        <f>G21+TIME(0,F21,0)</f>
        <v>0.43819444444444444</v>
      </c>
    </row>
    <row r="23" spans="1:7" ht="12.75">
      <c r="A23" s="196"/>
      <c r="B23" s="192"/>
      <c r="C23" s="197" t="s">
        <v>201</v>
      </c>
      <c r="D23" s="198"/>
      <c r="E23" s="192"/>
      <c r="F23" s="192"/>
      <c r="G23" s="199"/>
    </row>
    <row r="24" spans="1:7" ht="12.75">
      <c r="A24" s="196"/>
      <c r="B24" s="192"/>
      <c r="C24" s="197" t="s">
        <v>202</v>
      </c>
      <c r="D24" s="198"/>
      <c r="E24" s="192"/>
      <c r="F24" s="192"/>
      <c r="G24" s="199"/>
    </row>
    <row r="25" spans="1:7" ht="12.75">
      <c r="A25" s="196"/>
      <c r="B25" s="192"/>
      <c r="C25" s="197" t="s">
        <v>203</v>
      </c>
      <c r="D25" s="198"/>
      <c r="E25" s="192"/>
      <c r="F25" s="192"/>
      <c r="G25" s="199"/>
    </row>
    <row r="26" spans="1:7" ht="12.75">
      <c r="A26" s="196"/>
      <c r="B26" s="192"/>
      <c r="C26" s="197" t="s">
        <v>205</v>
      </c>
      <c r="D26" s="198"/>
      <c r="E26" s="192"/>
      <c r="F26" s="192"/>
      <c r="G26" s="199"/>
    </row>
    <row r="27" spans="1:7" ht="12.75">
      <c r="A27" s="196">
        <v>3.3</v>
      </c>
      <c r="B27" s="192" t="s">
        <v>101</v>
      </c>
      <c r="C27" s="197" t="s">
        <v>105</v>
      </c>
      <c r="D27" s="198" t="s">
        <v>63</v>
      </c>
      <c r="E27" s="192" t="s">
        <v>113</v>
      </c>
      <c r="F27" s="192">
        <v>1</v>
      </c>
      <c r="G27" s="199">
        <f>G22+TIME(0,F22,0)</f>
        <v>0.5208333333333334</v>
      </c>
    </row>
    <row r="28" spans="1:7" ht="12.75">
      <c r="A28" s="196"/>
      <c r="B28" s="192"/>
      <c r="C28" s="197"/>
      <c r="D28" s="198"/>
      <c r="E28" s="192"/>
      <c r="F28" s="192"/>
      <c r="G28" s="199"/>
    </row>
    <row r="29" spans="1:7" ht="12.75">
      <c r="A29" s="196">
        <v>4.1</v>
      </c>
      <c r="B29" s="192" t="s">
        <v>101</v>
      </c>
      <c r="C29" s="197" t="s">
        <v>102</v>
      </c>
      <c r="D29" s="198" t="s">
        <v>63</v>
      </c>
      <c r="E29" s="192" t="s">
        <v>113</v>
      </c>
      <c r="F29" s="192">
        <v>1</v>
      </c>
      <c r="G29" s="199">
        <f>TIME(13,30,0)</f>
        <v>0.5625</v>
      </c>
    </row>
    <row r="30" spans="1:7" ht="12.75">
      <c r="A30" s="196">
        <v>4.2</v>
      </c>
      <c r="B30" s="192" t="s">
        <v>103</v>
      </c>
      <c r="C30" s="197" t="s">
        <v>114</v>
      </c>
      <c r="D30" s="198" t="s">
        <v>63</v>
      </c>
      <c r="E30" s="192" t="s">
        <v>113</v>
      </c>
      <c r="F30" s="192">
        <v>119</v>
      </c>
      <c r="G30" s="199">
        <f>G29+TIME(0,F29,0)</f>
        <v>0.5631944444444444</v>
      </c>
    </row>
    <row r="31" spans="1:7" ht="12.75">
      <c r="A31" s="196"/>
      <c r="B31" s="192"/>
      <c r="C31" s="197" t="s">
        <v>206</v>
      </c>
      <c r="D31" s="198"/>
      <c r="E31" s="192"/>
      <c r="F31" s="192"/>
      <c r="G31" s="199"/>
    </row>
    <row r="32" spans="1:7" ht="12.75">
      <c r="A32" s="196">
        <v>4.3</v>
      </c>
      <c r="B32" s="192" t="s">
        <v>101</v>
      </c>
      <c r="C32" s="197" t="s">
        <v>105</v>
      </c>
      <c r="D32" s="198" t="s">
        <v>63</v>
      </c>
      <c r="E32" s="192" t="s">
        <v>113</v>
      </c>
      <c r="F32" s="192">
        <v>1</v>
      </c>
      <c r="G32" s="199">
        <f>G30+TIME(0,F30,0)</f>
        <v>0.6458333333333334</v>
      </c>
    </row>
    <row r="33" spans="1:7" ht="12.75">
      <c r="A33" s="196"/>
      <c r="B33" s="192"/>
      <c r="C33" s="197"/>
      <c r="D33" s="198"/>
      <c r="E33" s="192"/>
      <c r="F33" s="192"/>
      <c r="G33" s="199"/>
    </row>
    <row r="34" spans="1:7" ht="12.75">
      <c r="A34" s="196">
        <v>5.1</v>
      </c>
      <c r="B34" s="192" t="s">
        <v>101</v>
      </c>
      <c r="C34" s="197" t="s">
        <v>102</v>
      </c>
      <c r="D34" s="198" t="s">
        <v>63</v>
      </c>
      <c r="E34" s="192" t="s">
        <v>113</v>
      </c>
      <c r="F34" s="192">
        <v>1</v>
      </c>
      <c r="G34" s="199">
        <f>TIME(16,0,0)</f>
        <v>0.6666666666666666</v>
      </c>
    </row>
    <row r="35" spans="1:7" ht="12.75">
      <c r="A35" s="196">
        <v>5.2</v>
      </c>
      <c r="B35" s="192" t="s">
        <v>103</v>
      </c>
      <c r="C35" s="197" t="s">
        <v>114</v>
      </c>
      <c r="D35" s="198" t="s">
        <v>63</v>
      </c>
      <c r="E35" s="192" t="s">
        <v>113</v>
      </c>
      <c r="F35" s="192">
        <v>119</v>
      </c>
      <c r="G35" s="199">
        <f>G34+TIME(0,F34,0)</f>
        <v>0.6673611111111111</v>
      </c>
    </row>
    <row r="36" spans="1:7" ht="12.75">
      <c r="A36" s="196"/>
      <c r="B36" s="192"/>
      <c r="C36" s="197" t="s">
        <v>210</v>
      </c>
      <c r="D36" s="198"/>
      <c r="E36" s="192"/>
      <c r="F36" s="192"/>
      <c r="G36" s="199"/>
    </row>
    <row r="37" spans="1:7" ht="12.75">
      <c r="A37" s="196"/>
      <c r="B37" s="192"/>
      <c r="C37" s="197" t="s">
        <v>207</v>
      </c>
      <c r="D37" s="198"/>
      <c r="E37" s="192"/>
      <c r="F37" s="192"/>
      <c r="G37" s="199"/>
    </row>
    <row r="38" spans="1:7" ht="12.75">
      <c r="A38" s="196">
        <v>5.3</v>
      </c>
      <c r="B38" s="192" t="s">
        <v>101</v>
      </c>
      <c r="C38" s="197" t="s">
        <v>105</v>
      </c>
      <c r="D38" s="198" t="s">
        <v>63</v>
      </c>
      <c r="E38" s="192" t="s">
        <v>113</v>
      </c>
      <c r="F38" s="192">
        <v>1</v>
      </c>
      <c r="G38" s="199">
        <f>G35+TIME(0,F35,0)</f>
        <v>0.75</v>
      </c>
    </row>
    <row r="39" spans="1:7" ht="12.75">
      <c r="A39" s="196"/>
      <c r="B39" s="192"/>
      <c r="C39" s="197"/>
      <c r="D39" s="198"/>
      <c r="E39" s="192"/>
      <c r="F39" s="192"/>
      <c r="G39" s="199"/>
    </row>
    <row r="40" spans="1:7" ht="12.75">
      <c r="A40" s="196">
        <v>6.1</v>
      </c>
      <c r="B40" s="192" t="s">
        <v>101</v>
      </c>
      <c r="C40" s="197" t="s">
        <v>102</v>
      </c>
      <c r="D40" s="198" t="s">
        <v>63</v>
      </c>
      <c r="E40" s="192" t="s">
        <v>113</v>
      </c>
      <c r="F40" s="192">
        <v>1</v>
      </c>
      <c r="G40" s="199">
        <f>TIME(19,30,0)</f>
        <v>0.8125</v>
      </c>
    </row>
    <row r="41" spans="1:7" ht="12.75">
      <c r="A41" s="196">
        <v>6.2</v>
      </c>
      <c r="B41" s="192" t="s">
        <v>103</v>
      </c>
      <c r="C41" s="197" t="s">
        <v>114</v>
      </c>
      <c r="D41" s="198" t="s">
        <v>63</v>
      </c>
      <c r="E41" s="192" t="s">
        <v>113</v>
      </c>
      <c r="F41" s="192">
        <v>119</v>
      </c>
      <c r="G41" s="199">
        <f>G40+TIME(0,F40,0)</f>
        <v>0.8131944444444444</v>
      </c>
    </row>
    <row r="42" spans="1:7" ht="12.75">
      <c r="A42" s="196"/>
      <c r="B42" s="192"/>
      <c r="C42" s="203" t="s">
        <v>140</v>
      </c>
      <c r="D42" s="198"/>
      <c r="E42" s="192"/>
      <c r="F42" s="192"/>
      <c r="G42" s="199"/>
    </row>
    <row r="43" spans="1:7" ht="12.75">
      <c r="A43" s="196"/>
      <c r="B43" s="192"/>
      <c r="C43" s="203" t="s">
        <v>140</v>
      </c>
      <c r="D43" s="198"/>
      <c r="E43" s="192"/>
      <c r="F43" s="192"/>
      <c r="G43" s="199"/>
    </row>
    <row r="44" spans="1:7" ht="12.75">
      <c r="A44" s="196"/>
      <c r="B44" s="192"/>
      <c r="C44" s="203" t="s">
        <v>140</v>
      </c>
      <c r="D44" s="198"/>
      <c r="E44" s="192"/>
      <c r="F44" s="192"/>
      <c r="G44" s="199"/>
    </row>
    <row r="45" spans="1:7" ht="12.75">
      <c r="A45" s="196">
        <v>6.3</v>
      </c>
      <c r="B45" s="192" t="s">
        <v>101</v>
      </c>
      <c r="C45" s="197" t="s">
        <v>105</v>
      </c>
      <c r="D45" s="198" t="s">
        <v>63</v>
      </c>
      <c r="E45" s="192" t="s">
        <v>113</v>
      </c>
      <c r="F45" s="192">
        <v>1</v>
      </c>
      <c r="G45" s="199">
        <f>G41+TIME(0,F41,0)</f>
        <v>0.8958333333333334</v>
      </c>
    </row>
    <row r="46" spans="1:7" ht="12.75">
      <c r="A46" s="196"/>
      <c r="B46" s="192"/>
      <c r="C46" s="197"/>
      <c r="D46" s="198"/>
      <c r="E46" s="192"/>
      <c r="F46" s="192"/>
      <c r="G46" s="199"/>
    </row>
    <row r="47" spans="1:7" ht="12.75">
      <c r="A47" s="200"/>
      <c r="B47" s="201" t="s">
        <v>1</v>
      </c>
      <c r="C47" s="192" t="s">
        <v>106</v>
      </c>
      <c r="E47" s="192"/>
      <c r="F47" s="192"/>
      <c r="G47" s="199"/>
    </row>
    <row r="48" spans="1:7" ht="12.75">
      <c r="A48" s="200" t="s">
        <v>1</v>
      </c>
      <c r="B48" s="192"/>
      <c r="C48" s="192" t="s">
        <v>107</v>
      </c>
      <c r="E48" s="192"/>
      <c r="F48" s="192"/>
      <c r="G48" s="199"/>
    </row>
    <row r="49" spans="1:7" ht="12.75">
      <c r="A49" s="200"/>
      <c r="B49" s="192"/>
      <c r="C49" s="192"/>
      <c r="E49" s="192"/>
      <c r="F49" s="192"/>
      <c r="G49" s="199"/>
    </row>
    <row r="50" spans="1:7" ht="12.75">
      <c r="A50" s="201" t="s">
        <v>108</v>
      </c>
      <c r="B50" s="192"/>
      <c r="C50" s="192"/>
      <c r="E50" s="192"/>
      <c r="F50" s="192"/>
      <c r="G50" s="199"/>
    </row>
    <row r="51" spans="1:7" ht="12.75">
      <c r="A51" s="201" t="s">
        <v>109</v>
      </c>
      <c r="B51" s="192"/>
      <c r="C51" s="192"/>
      <c r="E51" s="192"/>
      <c r="F51" s="192"/>
      <c r="G51" s="199"/>
    </row>
    <row r="52" spans="1:7" ht="12.75">
      <c r="A52" s="201" t="s">
        <v>110</v>
      </c>
      <c r="B52" s="192"/>
      <c r="C52" s="192"/>
      <c r="E52" s="192"/>
      <c r="F52" s="192"/>
      <c r="G52" s="199"/>
    </row>
    <row r="53" spans="1:3" ht="13.5" customHeight="1">
      <c r="A53" s="201" t="s">
        <v>111</v>
      </c>
      <c r="B53" s="202"/>
      <c r="C5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7" sqref="A7:IV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160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/>
      <c r="B7" s="192"/>
      <c r="C7" s="197"/>
      <c r="D7" s="198"/>
      <c r="E7" s="192"/>
      <c r="F7" s="192"/>
      <c r="G7" s="199"/>
    </row>
    <row r="8" spans="1:7" ht="12.75">
      <c r="A8" s="196">
        <v>8.1</v>
      </c>
      <c r="B8" s="192" t="s">
        <v>101</v>
      </c>
      <c r="C8" s="197" t="s">
        <v>102</v>
      </c>
      <c r="D8" s="198" t="s">
        <v>63</v>
      </c>
      <c r="E8" s="192" t="s">
        <v>113</v>
      </c>
      <c r="F8" s="192">
        <v>1</v>
      </c>
      <c r="G8" s="199">
        <f>TIME(13,30,0)</f>
        <v>0.5625</v>
      </c>
    </row>
    <row r="9" spans="1:7" ht="12.75">
      <c r="A9" s="196">
        <v>8.2</v>
      </c>
      <c r="B9" s="192" t="s">
        <v>103</v>
      </c>
      <c r="C9" s="197" t="s">
        <v>118</v>
      </c>
      <c r="D9" s="198" t="s">
        <v>63</v>
      </c>
      <c r="E9" s="192" t="s">
        <v>113</v>
      </c>
      <c r="F9" s="192">
        <v>119</v>
      </c>
      <c r="G9" s="199">
        <f>G8+TIME(0,F8,0)</f>
        <v>0.5631944444444444</v>
      </c>
    </row>
    <row r="10" spans="1:7" ht="12.75">
      <c r="A10" s="196">
        <v>8.3</v>
      </c>
      <c r="B10" s="192" t="s">
        <v>101</v>
      </c>
      <c r="C10" s="197" t="s">
        <v>105</v>
      </c>
      <c r="D10" s="198" t="s">
        <v>63</v>
      </c>
      <c r="E10" s="192" t="s">
        <v>113</v>
      </c>
      <c r="F10" s="192">
        <v>1</v>
      </c>
      <c r="G10" s="199">
        <f>G9+TIME(0,F9,0)</f>
        <v>0.6458333333333334</v>
      </c>
    </row>
    <row r="11" spans="1:7" ht="12.75">
      <c r="A11" s="196"/>
      <c r="B11" s="192"/>
      <c r="C11" s="197"/>
      <c r="D11" s="198"/>
      <c r="E11" s="192"/>
      <c r="F11" s="192"/>
      <c r="G11" s="199"/>
    </row>
    <row r="12" spans="1:7" ht="12.75">
      <c r="A12" s="196">
        <v>9.1</v>
      </c>
      <c r="B12" s="192" t="s">
        <v>101</v>
      </c>
      <c r="C12" s="197" t="s">
        <v>102</v>
      </c>
      <c r="D12" s="198" t="s">
        <v>63</v>
      </c>
      <c r="E12" s="192" t="s">
        <v>113</v>
      </c>
      <c r="F12" s="192">
        <v>1</v>
      </c>
      <c r="G12" s="199">
        <f>TIME(16,0,0)</f>
        <v>0.6666666666666666</v>
      </c>
    </row>
    <row r="13" spans="1:7" ht="12.75">
      <c r="A13" s="196">
        <v>9.2</v>
      </c>
      <c r="B13" s="192" t="s">
        <v>103</v>
      </c>
      <c r="C13" s="197" t="s">
        <v>118</v>
      </c>
      <c r="D13" s="198" t="s">
        <v>63</v>
      </c>
      <c r="E13" s="192" t="s">
        <v>113</v>
      </c>
      <c r="F13" s="192">
        <v>119</v>
      </c>
      <c r="G13" s="199">
        <f>G12+TIME(0,F12,0)</f>
        <v>0.6673611111111111</v>
      </c>
    </row>
    <row r="14" spans="1:7" ht="12.75">
      <c r="A14" s="196">
        <v>9.3</v>
      </c>
      <c r="B14" s="192" t="s">
        <v>104</v>
      </c>
      <c r="C14" s="197" t="s">
        <v>112</v>
      </c>
      <c r="D14" s="198" t="s">
        <v>63</v>
      </c>
      <c r="E14" s="192" t="s">
        <v>113</v>
      </c>
      <c r="F14" s="192">
        <v>1</v>
      </c>
      <c r="G14" s="199">
        <f>G13+TIME(0,F13,0)</f>
        <v>0.75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196"/>
      <c r="B16" s="192"/>
      <c r="C16" s="192"/>
      <c r="D16" s="198"/>
      <c r="E16" s="192"/>
      <c r="F16" s="192"/>
      <c r="G16" s="199"/>
    </row>
    <row r="17" spans="1:7" ht="12.75">
      <c r="A17" s="200"/>
      <c r="B17" s="201" t="s">
        <v>1</v>
      </c>
      <c r="C17" s="192" t="s">
        <v>106</v>
      </c>
      <c r="E17" s="192"/>
      <c r="F17" s="192"/>
      <c r="G17" s="199"/>
    </row>
    <row r="18" spans="1:7" ht="12.75">
      <c r="A18" s="200" t="s">
        <v>1</v>
      </c>
      <c r="B18" s="192"/>
      <c r="C18" s="192" t="s">
        <v>107</v>
      </c>
      <c r="E18" s="192"/>
      <c r="F18" s="192"/>
      <c r="G18" s="199"/>
    </row>
    <row r="19" spans="1:7" ht="12.75">
      <c r="A19" s="200"/>
      <c r="B19" s="192"/>
      <c r="C19" s="192"/>
      <c r="E19" s="192"/>
      <c r="F19" s="192"/>
      <c r="G19" s="199"/>
    </row>
    <row r="20" spans="1:7" ht="12.75">
      <c r="A20" s="201" t="s">
        <v>108</v>
      </c>
      <c r="B20" s="192"/>
      <c r="C20" s="192"/>
      <c r="E20" s="192"/>
      <c r="F20" s="192"/>
      <c r="G20" s="199"/>
    </row>
    <row r="21" spans="1:7" ht="12.75">
      <c r="A21" s="201" t="s">
        <v>109</v>
      </c>
      <c r="B21" s="192"/>
      <c r="C21" s="192"/>
      <c r="E21" s="192"/>
      <c r="F21" s="192"/>
      <c r="G21" s="199"/>
    </row>
    <row r="22" spans="1:7" ht="12.75">
      <c r="A22" s="201" t="s">
        <v>110</v>
      </c>
      <c r="B22" s="192"/>
      <c r="C22" s="192"/>
      <c r="E22" s="192"/>
      <c r="F22" s="192"/>
      <c r="G22" s="199"/>
    </row>
    <row r="23" spans="1:3" ht="15">
      <c r="A23" s="201" t="s">
        <v>111</v>
      </c>
      <c r="B23" s="202"/>
      <c r="C23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6">
      <selection activeCell="F11" sqref="F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161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10.1</v>
      </c>
      <c r="B6" s="192" t="s">
        <v>101</v>
      </c>
      <c r="C6" s="197" t="s">
        <v>102</v>
      </c>
      <c r="D6" s="198" t="s">
        <v>63</v>
      </c>
      <c r="E6" s="192" t="s">
        <v>113</v>
      </c>
      <c r="F6" s="192">
        <v>1</v>
      </c>
      <c r="G6" s="199">
        <f>TIME(8,0,0)</f>
        <v>0.3333333333333333</v>
      </c>
    </row>
    <row r="7" spans="1:7" ht="12.75">
      <c r="A7" s="196">
        <v>10.2</v>
      </c>
      <c r="B7" s="192" t="s">
        <v>103</v>
      </c>
      <c r="C7" s="197" t="s">
        <v>118</v>
      </c>
      <c r="D7" s="198" t="s">
        <v>63</v>
      </c>
      <c r="E7" s="192" t="s">
        <v>113</v>
      </c>
      <c r="F7" s="192">
        <v>119</v>
      </c>
      <c r="G7" s="199">
        <f>G6+TIME(0,F6,0)</f>
        <v>0.33402777777777776</v>
      </c>
    </row>
    <row r="8" spans="1:7" ht="12.75">
      <c r="A8" s="196">
        <v>10.3</v>
      </c>
      <c r="B8" s="192" t="s">
        <v>101</v>
      </c>
      <c r="C8" s="197" t="s">
        <v>105</v>
      </c>
      <c r="D8" s="198" t="s">
        <v>63</v>
      </c>
      <c r="E8" s="192" t="s">
        <v>113</v>
      </c>
      <c r="F8" s="192">
        <v>1</v>
      </c>
      <c r="G8" s="199">
        <f>G7+TIME(0,F7,0)</f>
        <v>0.41666666666666663</v>
      </c>
    </row>
    <row r="9" spans="1:7" ht="12.75">
      <c r="A9" s="196"/>
      <c r="B9" s="192"/>
      <c r="C9" s="197"/>
      <c r="D9" s="198"/>
      <c r="E9" s="192"/>
      <c r="F9" s="192"/>
      <c r="G9" s="199"/>
    </row>
    <row r="10" spans="1:7" ht="12.75">
      <c r="A10" s="196">
        <v>11.1</v>
      </c>
      <c r="B10" s="192" t="s">
        <v>101</v>
      </c>
      <c r="C10" s="197" t="s">
        <v>102</v>
      </c>
      <c r="D10" s="198" t="s">
        <v>63</v>
      </c>
      <c r="E10" s="192" t="s">
        <v>113</v>
      </c>
      <c r="F10" s="192">
        <v>1</v>
      </c>
      <c r="G10" s="199">
        <f>TIME(10,30,0)</f>
        <v>0.4375</v>
      </c>
    </row>
    <row r="11" spans="1:7" ht="12.75">
      <c r="A11" s="196">
        <v>11.2</v>
      </c>
      <c r="B11" s="192" t="s">
        <v>103</v>
      </c>
      <c r="C11" s="197" t="s">
        <v>118</v>
      </c>
      <c r="D11" s="198" t="s">
        <v>63</v>
      </c>
      <c r="E11" s="192" t="s">
        <v>113</v>
      </c>
      <c r="F11" s="192">
        <v>119</v>
      </c>
      <c r="G11" s="199">
        <f>G10+TIME(0,F10,0)</f>
        <v>0.43819444444444444</v>
      </c>
    </row>
    <row r="12" spans="1:7" ht="12.75">
      <c r="A12" s="196">
        <v>11.3</v>
      </c>
      <c r="B12" s="192" t="s">
        <v>104</v>
      </c>
      <c r="C12" s="197" t="s">
        <v>105</v>
      </c>
      <c r="D12" s="198" t="s">
        <v>63</v>
      </c>
      <c r="E12" s="192" t="s">
        <v>113</v>
      </c>
      <c r="F12" s="192">
        <v>1</v>
      </c>
      <c r="G12" s="199">
        <f>G11+TIME(0,F11,0)</f>
        <v>0.5208333333333334</v>
      </c>
    </row>
    <row r="13" spans="1:7" ht="15.75">
      <c r="A13" s="192"/>
      <c r="B13" s="192"/>
      <c r="C13" s="189"/>
      <c r="D13" s="192"/>
      <c r="E13" s="192"/>
      <c r="F13" s="192"/>
      <c r="G13" s="192"/>
    </row>
    <row r="14" spans="1:7" ht="12.75">
      <c r="A14" s="196">
        <v>12.1</v>
      </c>
      <c r="B14" s="192" t="s">
        <v>101</v>
      </c>
      <c r="C14" s="197" t="s">
        <v>102</v>
      </c>
      <c r="D14" s="198" t="s">
        <v>63</v>
      </c>
      <c r="E14" s="192" t="s">
        <v>113</v>
      </c>
      <c r="F14" s="192">
        <v>1</v>
      </c>
      <c r="G14" s="199">
        <f>TIME(13,30,0)</f>
        <v>0.5625</v>
      </c>
    </row>
    <row r="15" spans="1:7" ht="12.75">
      <c r="A15" s="196">
        <v>12.2</v>
      </c>
      <c r="B15" s="192" t="s">
        <v>103</v>
      </c>
      <c r="C15" s="197" t="s">
        <v>119</v>
      </c>
      <c r="D15" s="198" t="s">
        <v>63</v>
      </c>
      <c r="E15" s="192" t="s">
        <v>113</v>
      </c>
      <c r="F15" s="192">
        <v>119</v>
      </c>
      <c r="G15" s="199">
        <f>G14+TIME(0,F14,0)</f>
        <v>0.5631944444444444</v>
      </c>
    </row>
    <row r="16" spans="1:7" ht="12.75">
      <c r="A16" s="196">
        <v>12.3</v>
      </c>
      <c r="B16" s="192" t="s">
        <v>101</v>
      </c>
      <c r="C16" s="197" t="s">
        <v>105</v>
      </c>
      <c r="D16" s="198" t="s">
        <v>63</v>
      </c>
      <c r="E16" s="192" t="s">
        <v>113</v>
      </c>
      <c r="F16" s="192">
        <v>1</v>
      </c>
      <c r="G16" s="199">
        <f>G15+TIME(0,F15,0)</f>
        <v>0.6458333333333334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13.1</v>
      </c>
      <c r="B18" s="192" t="s">
        <v>101</v>
      </c>
      <c r="C18" s="197" t="s">
        <v>102</v>
      </c>
      <c r="D18" s="198" t="s">
        <v>63</v>
      </c>
      <c r="E18" s="192" t="s">
        <v>113</v>
      </c>
      <c r="F18" s="192">
        <v>1</v>
      </c>
      <c r="G18" s="199">
        <f>TIME(16,0,0)</f>
        <v>0.6666666666666666</v>
      </c>
    </row>
    <row r="19" spans="1:7" ht="12.75">
      <c r="A19" s="196">
        <f>A18+0.1</f>
        <v>13.2</v>
      </c>
      <c r="B19" s="192" t="s">
        <v>103</v>
      </c>
      <c r="C19" s="197" t="s">
        <v>119</v>
      </c>
      <c r="D19" s="198" t="s">
        <v>63</v>
      </c>
      <c r="E19" s="192" t="s">
        <v>120</v>
      </c>
      <c r="F19" s="192">
        <v>89</v>
      </c>
      <c r="G19" s="199">
        <f>G18+TIME(0,F18,0)</f>
        <v>0.6673611111111111</v>
      </c>
    </row>
    <row r="20" spans="1:7" ht="12.75">
      <c r="A20" s="196">
        <f>A19+0.1</f>
        <v>13.299999999999999</v>
      </c>
      <c r="B20" s="192" t="s">
        <v>103</v>
      </c>
      <c r="C20" s="197" t="s">
        <v>117</v>
      </c>
      <c r="D20" s="198" t="s">
        <v>63</v>
      </c>
      <c r="E20" s="192" t="s">
        <v>113</v>
      </c>
      <c r="F20" s="192">
        <v>29</v>
      </c>
      <c r="G20" s="199">
        <f>G19+TIME(0,F19,0)</f>
        <v>0.7291666666666666</v>
      </c>
    </row>
    <row r="21" spans="1:7" ht="12.75">
      <c r="A21" s="196">
        <f>A20+0.1</f>
        <v>13.399999999999999</v>
      </c>
      <c r="B21" s="192" t="s">
        <v>104</v>
      </c>
      <c r="C21" s="197" t="s">
        <v>112</v>
      </c>
      <c r="D21" s="198" t="s">
        <v>63</v>
      </c>
      <c r="E21" s="192" t="s">
        <v>113</v>
      </c>
      <c r="F21" s="192">
        <v>1</v>
      </c>
      <c r="G21" s="199">
        <f>G20+TIME(0,F20,0)</f>
        <v>0.7493055555555556</v>
      </c>
    </row>
    <row r="22" spans="1:7" ht="15.75">
      <c r="A22" s="192"/>
      <c r="B22" s="192"/>
      <c r="C22" s="189"/>
      <c r="D22" s="192"/>
      <c r="E22" s="192"/>
      <c r="F22" s="192"/>
      <c r="G22" s="192"/>
    </row>
    <row r="23" spans="1:7" ht="12.75">
      <c r="A23" s="196">
        <v>14.1</v>
      </c>
      <c r="B23" s="192" t="s">
        <v>101</v>
      </c>
      <c r="C23" s="197" t="s">
        <v>212</v>
      </c>
      <c r="D23" s="198" t="s">
        <v>63</v>
      </c>
      <c r="E23" s="192" t="s">
        <v>113</v>
      </c>
      <c r="F23" s="192">
        <v>1</v>
      </c>
      <c r="G23" s="199">
        <f>TIME(19,30,0)</f>
        <v>0.8125</v>
      </c>
    </row>
    <row r="24" spans="1:7" ht="12.75">
      <c r="A24" s="196"/>
      <c r="B24" s="192"/>
      <c r="C24" s="192"/>
      <c r="D24" s="198"/>
      <c r="E24" s="192"/>
      <c r="F24" s="192"/>
      <c r="G24" s="199"/>
    </row>
    <row r="25" spans="1:7" ht="12.75">
      <c r="A25" s="200"/>
      <c r="B25" s="201" t="s">
        <v>1</v>
      </c>
      <c r="C25" s="192" t="s">
        <v>106</v>
      </c>
      <c r="E25" s="192"/>
      <c r="F25" s="192"/>
      <c r="G25" s="199"/>
    </row>
    <row r="26" spans="1:7" ht="12.75">
      <c r="A26" s="200" t="s">
        <v>1</v>
      </c>
      <c r="B26" s="192"/>
      <c r="C26" s="192" t="s">
        <v>107</v>
      </c>
      <c r="E26" s="192"/>
      <c r="F26" s="192"/>
      <c r="G26" s="199"/>
    </row>
    <row r="27" spans="1:7" ht="12.75">
      <c r="A27" s="200"/>
      <c r="B27" s="192"/>
      <c r="C27" s="192"/>
      <c r="E27" s="192"/>
      <c r="F27" s="192"/>
      <c r="G27" s="199"/>
    </row>
    <row r="28" spans="1:7" ht="12.75">
      <c r="A28" s="201" t="s">
        <v>108</v>
      </c>
      <c r="B28" s="192"/>
      <c r="C28" s="192"/>
      <c r="E28" s="192"/>
      <c r="F28" s="192"/>
      <c r="G28" s="199"/>
    </row>
    <row r="29" spans="1:7" ht="12.75">
      <c r="A29" s="201" t="s">
        <v>109</v>
      </c>
      <c r="B29" s="192"/>
      <c r="C29" s="192"/>
      <c r="E29" s="192"/>
      <c r="F29" s="192"/>
      <c r="G29" s="199"/>
    </row>
    <row r="30" spans="1:7" ht="12.75">
      <c r="A30" s="201" t="s">
        <v>110</v>
      </c>
      <c r="B30" s="192"/>
      <c r="C30" s="192"/>
      <c r="E30" s="192"/>
      <c r="F30" s="192"/>
      <c r="G30" s="199"/>
    </row>
    <row r="31" spans="1:3" ht="15">
      <c r="A31" s="201" t="s">
        <v>111</v>
      </c>
      <c r="B31" s="202"/>
      <c r="C31" s="20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="110" zoomScaleNormal="110" workbookViewId="0" topLeftCell="A2">
      <selection activeCell="E12" sqref="E12"/>
    </sheetView>
  </sheetViews>
  <sheetFormatPr defaultColWidth="9.140625" defaultRowHeight="12.75"/>
  <cols>
    <col min="1" max="1" width="8.57421875" style="236" customWidth="1"/>
    <col min="2" max="2" width="17.140625" style="236" customWidth="1"/>
    <col min="3" max="3" width="70.28125" style="236" customWidth="1"/>
    <col min="4" max="4" width="13.8515625" style="236" customWidth="1"/>
    <col min="5" max="5" width="10.28125" style="236" customWidth="1"/>
    <col min="6" max="16384" width="11.421875" style="236" customWidth="1"/>
  </cols>
  <sheetData>
    <row r="1" spans="3:4" ht="22.5">
      <c r="C1" s="237" t="s">
        <v>169</v>
      </c>
      <c r="D1" s="237"/>
    </row>
    <row r="3" spans="1:5" ht="26.25" thickBot="1">
      <c r="A3" s="238" t="s">
        <v>170</v>
      </c>
      <c r="B3" s="238" t="s">
        <v>171</v>
      </c>
      <c r="C3" s="238" t="s">
        <v>172</v>
      </c>
      <c r="D3" s="238" t="s">
        <v>173</v>
      </c>
      <c r="E3" s="238" t="s">
        <v>174</v>
      </c>
    </row>
    <row r="4" spans="2:5" ht="4.5" customHeight="1" thickTop="1">
      <c r="B4" s="239"/>
      <c r="C4" s="239"/>
      <c r="D4" s="239"/>
      <c r="E4" s="239"/>
    </row>
    <row r="5" spans="1:5" ht="19.5" customHeight="1">
      <c r="A5" s="240">
        <v>1</v>
      </c>
      <c r="B5" s="240" t="s">
        <v>177</v>
      </c>
      <c r="C5" s="243" t="s">
        <v>176</v>
      </c>
      <c r="D5" s="243" t="s">
        <v>196</v>
      </c>
      <c r="E5" s="240">
        <v>20</v>
      </c>
    </row>
    <row r="6" spans="1:5" ht="19.5" customHeight="1">
      <c r="A6" s="240">
        <v>2</v>
      </c>
      <c r="B6" s="240" t="s">
        <v>178</v>
      </c>
      <c r="C6" s="243" t="s">
        <v>188</v>
      </c>
      <c r="D6" s="243" t="s">
        <v>196</v>
      </c>
      <c r="E6" s="240">
        <v>20</v>
      </c>
    </row>
    <row r="7" spans="1:5" ht="19.5" customHeight="1">
      <c r="A7" s="240">
        <v>3</v>
      </c>
      <c r="B7" s="240" t="s">
        <v>180</v>
      </c>
      <c r="C7" s="243" t="s">
        <v>179</v>
      </c>
      <c r="D7" s="243" t="s">
        <v>195</v>
      </c>
      <c r="E7" s="240">
        <v>20</v>
      </c>
    </row>
    <row r="8" spans="1:5" ht="19.5" customHeight="1">
      <c r="A8" s="240">
        <v>4</v>
      </c>
      <c r="B8" s="240" t="s">
        <v>180</v>
      </c>
      <c r="C8" s="243" t="s">
        <v>181</v>
      </c>
      <c r="D8" s="243" t="s">
        <v>195</v>
      </c>
      <c r="E8" s="240">
        <v>20</v>
      </c>
    </row>
    <row r="9" spans="1:5" ht="19.5" customHeight="1">
      <c r="A9" s="241">
        <v>5</v>
      </c>
      <c r="B9" s="241" t="s">
        <v>180</v>
      </c>
      <c r="C9" s="244" t="s">
        <v>182</v>
      </c>
      <c r="D9" s="243" t="s">
        <v>195</v>
      </c>
      <c r="E9" s="241">
        <v>20</v>
      </c>
    </row>
    <row r="10" spans="1:5" ht="19.5" customHeight="1">
      <c r="A10" s="241">
        <v>6</v>
      </c>
      <c r="B10" s="241" t="s">
        <v>184</v>
      </c>
      <c r="C10" s="244" t="s">
        <v>183</v>
      </c>
      <c r="D10" s="244" t="s">
        <v>197</v>
      </c>
      <c r="E10" s="241" t="s">
        <v>198</v>
      </c>
    </row>
    <row r="11" spans="1:5" ht="19.5" customHeight="1">
      <c r="A11" s="241">
        <v>7</v>
      </c>
      <c r="B11" s="241" t="s">
        <v>184</v>
      </c>
      <c r="C11" s="244" t="s">
        <v>185</v>
      </c>
      <c r="D11" s="244" t="s">
        <v>194</v>
      </c>
      <c r="E11" s="241">
        <v>120</v>
      </c>
    </row>
    <row r="12" spans="1:5" ht="19.5" customHeight="1">
      <c r="A12" s="241">
        <v>8</v>
      </c>
      <c r="B12" s="241" t="s">
        <v>187</v>
      </c>
      <c r="C12" s="244" t="s">
        <v>186</v>
      </c>
      <c r="D12" s="243" t="s">
        <v>196</v>
      </c>
      <c r="E12" s="241">
        <v>20</v>
      </c>
    </row>
    <row r="13" spans="1:5" ht="19.5" customHeight="1">
      <c r="A13" s="241">
        <v>9</v>
      </c>
      <c r="B13" s="241" t="s">
        <v>178</v>
      </c>
      <c r="C13" s="244" t="s">
        <v>189</v>
      </c>
      <c r="D13" s="243" t="s">
        <v>196</v>
      </c>
      <c r="E13" s="241">
        <v>20</v>
      </c>
    </row>
    <row r="14" spans="1:5" ht="19.5" customHeight="1">
      <c r="A14" s="241">
        <v>10</v>
      </c>
      <c r="B14" s="241" t="s">
        <v>191</v>
      </c>
      <c r="C14" s="244" t="s">
        <v>192</v>
      </c>
      <c r="D14" s="243" t="s">
        <v>196</v>
      </c>
      <c r="E14" s="241">
        <v>20</v>
      </c>
    </row>
    <row r="15" spans="1:5" ht="19.5" customHeight="1">
      <c r="A15" s="241">
        <v>11</v>
      </c>
      <c r="B15" s="241" t="s">
        <v>191</v>
      </c>
      <c r="C15" s="241" t="s">
        <v>193</v>
      </c>
      <c r="D15" s="244" t="s">
        <v>197</v>
      </c>
      <c r="E15" s="241">
        <v>90</v>
      </c>
    </row>
    <row r="16" spans="1:5" ht="19.5" customHeight="1">
      <c r="A16" s="241" t="s">
        <v>175</v>
      </c>
      <c r="B16" s="241"/>
      <c r="C16" s="241"/>
      <c r="D16" s="241"/>
      <c r="E16" s="241">
        <f>SUM(E5:E15)</f>
        <v>370</v>
      </c>
    </row>
    <row r="17" spans="1:5" ht="19.5" customHeight="1">
      <c r="A17" s="241"/>
      <c r="B17" s="241"/>
      <c r="C17" s="241"/>
      <c r="D17" s="241"/>
      <c r="E17" s="241"/>
    </row>
    <row r="18" spans="1:5" ht="19.5" customHeight="1">
      <c r="A18" s="241"/>
      <c r="B18" s="241"/>
      <c r="C18" s="241"/>
      <c r="D18" s="241"/>
      <c r="E18" s="241"/>
    </row>
    <row r="19" spans="1:5" ht="19.5" customHeight="1">
      <c r="A19" s="241"/>
      <c r="B19" s="241"/>
      <c r="C19" s="241"/>
      <c r="D19" s="241"/>
      <c r="E19" s="241"/>
    </row>
    <row r="20" spans="1:5" ht="19.5" customHeight="1">
      <c r="A20" s="241"/>
      <c r="B20" s="241"/>
      <c r="C20" s="241"/>
      <c r="D20" s="241"/>
      <c r="E20" s="241"/>
    </row>
    <row r="21" spans="1:5" ht="19.5" customHeight="1">
      <c r="A21" s="241"/>
      <c r="B21" s="241"/>
      <c r="C21" s="241"/>
      <c r="D21" s="241"/>
      <c r="E21" s="241"/>
    </row>
    <row r="22" spans="1:5" ht="19.5" customHeight="1">
      <c r="A22" s="241"/>
      <c r="B22" s="241"/>
      <c r="C22" s="241"/>
      <c r="D22" s="241"/>
      <c r="E22" s="241"/>
    </row>
    <row r="23" spans="1:5" ht="19.5" customHeight="1">
      <c r="A23" s="241"/>
      <c r="B23" s="241"/>
      <c r="C23" s="241"/>
      <c r="D23" s="241"/>
      <c r="E23" s="241"/>
    </row>
    <row r="24" spans="1:5" ht="19.5" customHeight="1">
      <c r="A24" s="241"/>
      <c r="B24" s="241"/>
      <c r="C24" s="241"/>
      <c r="D24" s="241"/>
      <c r="E24" s="241"/>
    </row>
    <row r="25" spans="1:5" ht="19.5" customHeight="1">
      <c r="A25" s="241"/>
      <c r="B25" s="241"/>
      <c r="C25" s="241"/>
      <c r="D25" s="241"/>
      <c r="E25" s="241"/>
    </row>
    <row r="26" spans="1:5" ht="19.5" customHeight="1">
      <c r="A26" s="241"/>
      <c r="B26" s="241"/>
      <c r="C26" s="241"/>
      <c r="D26" s="241"/>
      <c r="E26" s="241"/>
    </row>
    <row r="27" spans="1:5" ht="19.5" customHeight="1">
      <c r="A27" s="241"/>
      <c r="B27" s="241"/>
      <c r="C27" s="241"/>
      <c r="D27" s="241"/>
      <c r="E27" s="241"/>
    </row>
    <row r="28" spans="1:5" ht="19.5" customHeight="1">
      <c r="A28" s="241"/>
      <c r="B28" s="241"/>
      <c r="C28" s="241"/>
      <c r="D28" s="241"/>
      <c r="E28" s="241"/>
    </row>
    <row r="29" spans="1:5" ht="19.5" customHeight="1">
      <c r="A29" s="241"/>
      <c r="B29" s="241"/>
      <c r="C29" s="241"/>
      <c r="D29" s="241"/>
      <c r="E29" s="241"/>
    </row>
    <row r="30" spans="1:5" ht="19.5" customHeight="1">
      <c r="A30" s="241"/>
      <c r="B30" s="241"/>
      <c r="C30" s="241"/>
      <c r="D30" s="241"/>
      <c r="E30" s="241"/>
    </row>
    <row r="31" spans="1:5" ht="19.5" customHeight="1">
      <c r="A31" s="241"/>
      <c r="B31" s="241"/>
      <c r="C31" s="241"/>
      <c r="D31" s="241"/>
      <c r="E31" s="241"/>
    </row>
    <row r="32" spans="1:5" ht="19.5" customHeight="1">
      <c r="A32" s="241"/>
      <c r="B32" s="241"/>
      <c r="C32" s="241"/>
      <c r="D32" s="241"/>
      <c r="E32" s="241"/>
    </row>
    <row r="33" spans="2:5" ht="19.5" customHeight="1">
      <c r="B33" s="242"/>
      <c r="C33" s="242"/>
      <c r="D33" s="242"/>
      <c r="E33" s="2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2004-07-16T00:45:31Z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