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0" yWindow="65516" windowWidth="16060" windowHeight="10960" activeTab="0"/>
  </bookViews>
  <sheets>
    <sheet name="Scoring" sheetId="1" r:id="rId1"/>
    <sheet name="Deviation Cap Info" sheetId="2" r:id="rId2"/>
    <sheet name="Submit Scores" sheetId="3" r:id="rId3"/>
  </sheets>
  <definedNames/>
  <calcPr fullCalcOnLoad="1"/>
</workbook>
</file>

<file path=xl/sharedStrings.xml><?xml version="1.0" encoding="utf-8"?>
<sst xmlns="http://schemas.openxmlformats.org/spreadsheetml/2006/main" count="112" uniqueCount="46">
  <si>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</si>
  <si>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</si>
  <si>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</si>
  <si>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</si>
  <si>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</si>
  <si>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</si>
  <si>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</si>
  <si>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</si>
  <si>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</si>
  <si>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</si>
  <si>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</si>
  <si>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</si>
  <si>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</si>
  <si>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</si>
  <si>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</si>
  <si>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</si>
  <si>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</si>
  <si>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</si>
  <si>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</si>
  <si>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</si>
  <si>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Evaluator's Name:</t>
  </si>
  <si>
    <t>Last (family)</t>
  </si>
  <si>
    <t>First (given)</t>
  </si>
  <si>
    <t>Do not submit unless you are a Voting Member of 802.16.</t>
  </si>
  <si>
    <t>IEEE 802.16 Broadband Wireless Access Working Group</t>
  </si>
  <si>
    <t>Evaluation Form: Session #4 (November 8-11, 1999)</t>
  </si>
  <si>
    <t>Marks</t>
  </si>
  <si>
    <t>Roger</t>
  </si>
  <si>
    <t>0: Worthless</t>
  </si>
  <si>
    <t>6: Worthy of further consideration</t>
  </si>
  <si>
    <t>Center Point</t>
  </si>
  <si>
    <t>Max Deviation</t>
  </si>
  <si>
    <t>Proposal #</t>
  </si>
  <si>
    <t>Mean Deviation</t>
  </si>
  <si>
    <t>Computation of Average Deviation</t>
  </si>
  <si>
    <t>Evaluation Category</t>
  </si>
  <si>
    <t>Columns shaded in red exceed maximum average deviation and will be capped (see "Deviation Cap" worksheet.)</t>
  </si>
  <si>
    <t>Comments  on this scoring system:</t>
  </si>
  <si>
    <t>10: Ideal</t>
  </si>
  <si>
    <t>Effective Scores (Deviation-Capped Scores shown in Red)</t>
  </si>
  <si>
    <t>Proposal</t>
  </si>
  <si>
    <t>This is an opportunity to comment on the scoring system. Was it easy to use? Do you disagree with the Deviation Cap? Do you have a better idea?</t>
  </si>
  <si>
    <t>To submit, save as text file using button on "Submit Scores" Worksheet (get there using tab at bottom of this screen).</t>
  </si>
  <si>
    <t>Scoring Interpretation:</t>
  </si>
  <si>
    <t>Mean Deviation Cap</t>
  </si>
  <si>
    <t>DRAFT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</si>
</sst>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3" borderId="1">
      <alignment/>
      <protection/>
    </xf>
    <xf numFmtId="9" fontId="0" fillId="0" borderId="0" applyFont="0" applyFill="0" applyBorder="0" applyAlignment="0" applyProtection="0"/>
    <xf numFmtId="164" fontId="0" fillId="4" borderId="2">
      <alignment/>
      <protection locked="0"/>
    </xf>
  </cellStyleXfs>
  <cellXfs count="46">
    <xf numFmtId="0" fontId="0" fillId="2" borderId="0" xfId="0" applyAlignment="1">
      <alignment/>
    </xf>
    <xf numFmtId="0" fontId="0" fillId="2" borderId="0" xfId="0" applyAlignment="1" applyProtection="1">
      <alignment/>
      <protection/>
    </xf>
    <xf numFmtId="0" fontId="1" fillId="5" borderId="3" xfId="0" applyFont="1" applyFill="1" applyBorder="1" applyAlignment="1" applyProtection="1">
      <alignment horizontal="center" vertical="center" wrapText="1"/>
      <protection/>
    </xf>
    <xf numFmtId="0" fontId="1" fillId="6" borderId="4" xfId="0" applyFont="1" applyFill="1" applyBorder="1" applyAlignment="1" applyProtection="1">
      <alignment horizontal="right"/>
      <protection/>
    </xf>
    <xf numFmtId="0" fontId="1" fillId="6" borderId="5" xfId="0" applyFont="1" applyFill="1" applyBorder="1" applyAlignment="1" applyProtection="1">
      <alignment horizontal="right"/>
      <protection/>
    </xf>
    <xf numFmtId="0" fontId="1" fillId="6" borderId="6" xfId="0" applyFont="1" applyFill="1" applyBorder="1" applyAlignment="1" applyProtection="1">
      <alignment horizontal="right"/>
      <protection/>
    </xf>
    <xf numFmtId="0" fontId="1" fillId="2" borderId="0" xfId="0" applyFont="1" applyAlignment="1" applyProtection="1">
      <alignment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8" xfId="0" applyFont="1" applyFill="1" applyBorder="1" applyAlignment="1" applyProtection="1">
      <alignment horizontal="center" vertical="center"/>
      <protection/>
    </xf>
    <xf numFmtId="164" fontId="0" fillId="7" borderId="1" xfId="19" applyNumberFormat="1" applyFill="1" applyAlignment="1" applyProtection="1">
      <alignment horizontal="right"/>
      <protection/>
    </xf>
    <xf numFmtId="0" fontId="1" fillId="6" borderId="9" xfId="0" applyFont="1" applyFill="1" applyBorder="1" applyAlignment="1" applyProtection="1">
      <alignment horizontal="right"/>
      <protection/>
    </xf>
    <xf numFmtId="0" fontId="1" fillId="6" borderId="10" xfId="0" applyFont="1" applyFill="1" applyBorder="1" applyAlignment="1" applyProtection="1">
      <alignment horizontal="right"/>
      <protection/>
    </xf>
    <xf numFmtId="0" fontId="1" fillId="6" borderId="11" xfId="0" applyFont="1" applyFill="1" applyBorder="1" applyAlignment="1" applyProtection="1">
      <alignment horizontal="right"/>
      <protection/>
    </xf>
    <xf numFmtId="0" fontId="0" fillId="2" borderId="0" xfId="0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0" xfId="0" applyAlignment="1" applyProtection="1">
      <alignment horizontal="left"/>
      <protection/>
    </xf>
    <xf numFmtId="0" fontId="1" fillId="6" borderId="4" xfId="0" applyFont="1" applyFill="1" applyBorder="1" applyAlignment="1" applyProtection="1">
      <alignment horizontal="center"/>
      <protection/>
    </xf>
    <xf numFmtId="0" fontId="1" fillId="6" borderId="5" xfId="0" applyFont="1" applyFill="1" applyBorder="1" applyAlignment="1" applyProtection="1">
      <alignment horizontal="center"/>
      <protection/>
    </xf>
    <xf numFmtId="0" fontId="1" fillId="6" borderId="6" xfId="0" applyFont="1" applyFill="1" applyBorder="1" applyAlignment="1" applyProtection="1">
      <alignment horizontal="center"/>
      <protection/>
    </xf>
    <xf numFmtId="164" fontId="0" fillId="7" borderId="1" xfId="19" applyNumberFormat="1" applyFill="1" applyProtection="1">
      <alignment/>
      <protection/>
    </xf>
    <xf numFmtId="164" fontId="0" fillId="8" borderId="1" xfId="19" applyNumberFormat="1" applyFill="1" applyProtection="1">
      <alignment/>
      <protection/>
    </xf>
    <xf numFmtId="0" fontId="1" fillId="5" borderId="12" xfId="0" applyFont="1" applyFill="1" applyBorder="1" applyAlignment="1" applyProtection="1">
      <alignment horizontal="center" vertical="center"/>
      <protection/>
    </xf>
    <xf numFmtId="164" fontId="0" fillId="8" borderId="13" xfId="19" applyNumberFormat="1" applyFill="1" applyBorder="1" applyProtection="1">
      <alignment/>
      <protection/>
    </xf>
    <xf numFmtId="0" fontId="0" fillId="7" borderId="14" xfId="0" applyFill="1" applyBorder="1" applyAlignment="1" applyProtection="1">
      <alignment/>
      <protection/>
    </xf>
    <xf numFmtId="164" fontId="0" fillId="7" borderId="1" xfId="19" applyNumberFormat="1" applyFill="1" applyBorder="1" applyProtection="1">
      <alignment/>
      <protection/>
    </xf>
    <xf numFmtId="164" fontId="0" fillId="4" borderId="2" xfId="21" applyNumberFormat="1" applyAlignment="1" applyProtection="1">
      <alignment horizontal="right"/>
      <protection locked="0"/>
    </xf>
    <xf numFmtId="164" fontId="0" fillId="4" borderId="2" xfId="21" applyFont="1" applyProtection="1">
      <alignment/>
      <protection locked="0"/>
    </xf>
    <xf numFmtId="164" fontId="0" fillId="4" borderId="2" xfId="21" applyProtection="1">
      <alignment/>
      <protection locked="0"/>
    </xf>
    <xf numFmtId="164" fontId="0" fillId="7" borderId="1" xfId="19" applyNumberFormat="1" applyFont="1" applyFill="1" applyAlignment="1" applyProtection="1">
      <alignment/>
      <protection/>
    </xf>
    <xf numFmtId="0" fontId="0" fillId="2" borderId="0" xfId="0" applyAlignment="1" applyProtection="1">
      <alignment horizontal="left" indent="1"/>
      <protection/>
    </xf>
    <xf numFmtId="164" fontId="0" fillId="2" borderId="0" xfId="0" applyNumberFormat="1" applyAlignment="1" applyProtection="1">
      <alignment/>
      <protection/>
    </xf>
    <xf numFmtId="164" fontId="0" fillId="4" borderId="15" xfId="21" applyFont="1" applyBorder="1" applyAlignment="1" applyProtection="1">
      <alignment vertical="top" wrapText="1"/>
      <protection locked="0"/>
    </xf>
    <xf numFmtId="164" fontId="0" fillId="4" borderId="16" xfId="21" applyBorder="1" applyAlignment="1" applyProtection="1">
      <alignment vertical="top" wrapText="1"/>
      <protection locked="0"/>
    </xf>
    <xf numFmtId="164" fontId="0" fillId="4" borderId="17" xfId="21" applyBorder="1" applyAlignment="1" applyProtection="1">
      <alignment vertical="top" wrapText="1"/>
      <protection locked="0"/>
    </xf>
    <xf numFmtId="164" fontId="0" fillId="4" borderId="18" xfId="21" applyBorder="1" applyAlignment="1" applyProtection="1">
      <alignment vertical="top" wrapText="1"/>
      <protection locked="0"/>
    </xf>
    <xf numFmtId="164" fontId="0" fillId="4" borderId="0" xfId="21" applyBorder="1" applyAlignment="1" applyProtection="1">
      <alignment vertical="top" wrapText="1"/>
      <protection locked="0"/>
    </xf>
    <xf numFmtId="164" fontId="0" fillId="4" borderId="19" xfId="21" applyBorder="1" applyAlignment="1" applyProtection="1">
      <alignment vertical="top" wrapText="1"/>
      <protection locked="0"/>
    </xf>
    <xf numFmtId="164" fontId="0" fillId="4" borderId="20" xfId="21" applyBorder="1" applyAlignment="1" applyProtection="1">
      <alignment vertical="top" wrapText="1"/>
      <protection locked="0"/>
    </xf>
    <xf numFmtId="164" fontId="0" fillId="4" borderId="21" xfId="21" applyBorder="1" applyAlignment="1" applyProtection="1">
      <alignment vertical="top" wrapText="1"/>
      <protection locked="0"/>
    </xf>
    <xf numFmtId="164" fontId="0" fillId="4" borderId="22" xfId="21" applyBorder="1" applyAlignment="1" applyProtection="1">
      <alignment vertical="top" wrapText="1"/>
      <protection locked="0"/>
    </xf>
    <xf numFmtId="0" fontId="1" fillId="2" borderId="0" xfId="0" applyFont="1" applyAlignment="1" applyProtection="1">
      <alignment horizontal="center"/>
      <protection/>
    </xf>
    <xf numFmtId="0" fontId="1" fillId="6" borderId="9" xfId="0" applyFont="1" applyFill="1" applyBorder="1" applyAlignment="1" applyProtection="1">
      <alignment horizontal="center"/>
      <protection/>
    </xf>
    <xf numFmtId="0" fontId="1" fillId="6" borderId="10" xfId="0" applyFont="1" applyFill="1" applyBorder="1" applyAlignment="1" applyProtection="1">
      <alignment horizontal="center"/>
      <protection/>
    </xf>
    <xf numFmtId="0" fontId="1" fillId="6" borderId="11" xfId="0" applyFont="1" applyFill="1" applyBorder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 vertical="center" wrapText="1"/>
      <protection/>
    </xf>
    <xf numFmtId="0" fontId="1" fillId="5" borderId="3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" xfId="19"/>
    <cellStyle name="Percent" xfId="20"/>
    <cellStyle name="Score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50"/>
  <sheetViews>
    <sheetView tabSelected="1" workbookViewId="0" topLeftCell="A1">
      <selection activeCell="B7" sqref="B7"/>
    </sheetView>
  </sheetViews>
  <sheetFormatPr defaultColWidth="11.00390625" defaultRowHeight="12"/>
  <cols>
    <col min="1" max="1" width="15.875" style="1" customWidth="1"/>
    <col min="2" max="16384" width="5.00390625" style="1" customWidth="1"/>
  </cols>
  <sheetData>
    <row r="1" spans="1:18" ht="12.7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40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7" ht="12.75">
      <c r="A5" s="44" t="s">
        <v>32</v>
      </c>
      <c r="B5" s="41" t="s">
        <v>35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3"/>
    </row>
    <row r="6" spans="1:17" s="6" customFormat="1" ht="13.5" thickBot="1">
      <c r="A6" s="45"/>
      <c r="B6" s="3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5">
        <v>16</v>
      </c>
    </row>
    <row r="7" spans="1:17" ht="15" thickBot="1" thickTop="1">
      <c r="A7" s="7" t="s">
        <v>0</v>
      </c>
      <c r="B7" s="25">
        <v>6</v>
      </c>
      <c r="C7" s="25">
        <v>6</v>
      </c>
      <c r="D7" s="25">
        <v>6</v>
      </c>
      <c r="E7" s="25">
        <v>6</v>
      </c>
      <c r="F7" s="25">
        <v>6</v>
      </c>
      <c r="G7" s="25">
        <v>6</v>
      </c>
      <c r="H7" s="25">
        <v>6</v>
      </c>
      <c r="I7" s="25">
        <v>6</v>
      </c>
      <c r="J7" s="25">
        <v>6</v>
      </c>
      <c r="K7" s="25">
        <v>6</v>
      </c>
      <c r="L7" s="25">
        <v>6</v>
      </c>
      <c r="M7" s="25">
        <v>6</v>
      </c>
      <c r="N7" s="25">
        <v>6</v>
      </c>
      <c r="O7" s="25">
        <v>6</v>
      </c>
      <c r="P7" s="25">
        <v>6</v>
      </c>
      <c r="Q7" s="25">
        <v>10</v>
      </c>
    </row>
    <row r="8" spans="1:17" ht="15" thickBot="1" thickTop="1">
      <c r="A8" s="8" t="s">
        <v>1</v>
      </c>
      <c r="B8" s="25">
        <v>6</v>
      </c>
      <c r="C8" s="25">
        <v>6</v>
      </c>
      <c r="D8" s="25">
        <v>6</v>
      </c>
      <c r="E8" s="25">
        <v>6</v>
      </c>
      <c r="F8" s="25">
        <v>6</v>
      </c>
      <c r="G8" s="25">
        <v>6</v>
      </c>
      <c r="H8" s="25">
        <v>6</v>
      </c>
      <c r="I8" s="25">
        <v>6</v>
      </c>
      <c r="J8" s="25">
        <v>6</v>
      </c>
      <c r="K8" s="25">
        <v>6</v>
      </c>
      <c r="L8" s="25">
        <v>6</v>
      </c>
      <c r="M8" s="25">
        <v>6</v>
      </c>
      <c r="N8" s="25">
        <v>6</v>
      </c>
      <c r="O8" s="25">
        <v>6</v>
      </c>
      <c r="P8" s="25">
        <v>6</v>
      </c>
      <c r="Q8" s="25">
        <v>0</v>
      </c>
    </row>
    <row r="9" spans="1:17" ht="15" thickBot="1" thickTop="1">
      <c r="A9" s="8" t="s">
        <v>2</v>
      </c>
      <c r="B9" s="25">
        <v>6</v>
      </c>
      <c r="C9" s="25">
        <v>6</v>
      </c>
      <c r="D9" s="25">
        <v>6</v>
      </c>
      <c r="E9" s="25">
        <v>6</v>
      </c>
      <c r="F9" s="25">
        <v>6</v>
      </c>
      <c r="G9" s="25">
        <v>6</v>
      </c>
      <c r="H9" s="25">
        <v>6</v>
      </c>
      <c r="I9" s="25">
        <v>6</v>
      </c>
      <c r="J9" s="25">
        <v>6</v>
      </c>
      <c r="K9" s="25">
        <v>6</v>
      </c>
      <c r="L9" s="25">
        <v>6</v>
      </c>
      <c r="M9" s="25">
        <v>6</v>
      </c>
      <c r="N9" s="25">
        <v>6</v>
      </c>
      <c r="O9" s="25">
        <v>6</v>
      </c>
      <c r="P9" s="25">
        <v>6</v>
      </c>
      <c r="Q9" s="25">
        <v>0</v>
      </c>
    </row>
    <row r="10" spans="1:17" ht="15" thickBot="1" thickTop="1">
      <c r="A10" s="8" t="s">
        <v>3</v>
      </c>
      <c r="B10" s="25">
        <v>6</v>
      </c>
      <c r="C10" s="25">
        <v>6</v>
      </c>
      <c r="D10" s="25">
        <v>6</v>
      </c>
      <c r="E10" s="25">
        <v>6</v>
      </c>
      <c r="F10" s="25">
        <v>6</v>
      </c>
      <c r="G10" s="25">
        <v>6</v>
      </c>
      <c r="H10" s="25">
        <v>6</v>
      </c>
      <c r="I10" s="25">
        <v>6</v>
      </c>
      <c r="J10" s="25">
        <v>6</v>
      </c>
      <c r="K10" s="25">
        <v>6</v>
      </c>
      <c r="L10" s="25">
        <v>6</v>
      </c>
      <c r="M10" s="25">
        <v>6</v>
      </c>
      <c r="N10" s="25">
        <v>6</v>
      </c>
      <c r="O10" s="25">
        <v>6</v>
      </c>
      <c r="P10" s="25">
        <v>6</v>
      </c>
      <c r="Q10" s="25">
        <v>0</v>
      </c>
    </row>
    <row r="11" spans="1:17" ht="15" thickBot="1" thickTop="1">
      <c r="A11" s="8" t="s">
        <v>4</v>
      </c>
      <c r="B11" s="25">
        <v>6</v>
      </c>
      <c r="C11" s="25">
        <v>6</v>
      </c>
      <c r="D11" s="25">
        <v>6</v>
      </c>
      <c r="E11" s="25">
        <v>6</v>
      </c>
      <c r="F11" s="25">
        <v>6</v>
      </c>
      <c r="G11" s="25">
        <v>6</v>
      </c>
      <c r="H11" s="25">
        <v>6</v>
      </c>
      <c r="I11" s="25">
        <v>6</v>
      </c>
      <c r="J11" s="25">
        <v>6</v>
      </c>
      <c r="K11" s="25">
        <v>6</v>
      </c>
      <c r="L11" s="25">
        <v>6</v>
      </c>
      <c r="M11" s="25">
        <v>6</v>
      </c>
      <c r="N11" s="25">
        <v>6</v>
      </c>
      <c r="O11" s="25">
        <v>6</v>
      </c>
      <c r="P11" s="25">
        <v>6</v>
      </c>
      <c r="Q11" s="25">
        <v>0</v>
      </c>
    </row>
    <row r="12" spans="1:17" ht="15" thickBot="1" thickTop="1">
      <c r="A12" s="8" t="s">
        <v>5</v>
      </c>
      <c r="B12" s="25">
        <v>6</v>
      </c>
      <c r="C12" s="25">
        <v>6</v>
      </c>
      <c r="D12" s="25">
        <v>6</v>
      </c>
      <c r="E12" s="25">
        <v>6</v>
      </c>
      <c r="F12" s="25">
        <v>6</v>
      </c>
      <c r="G12" s="25">
        <v>6</v>
      </c>
      <c r="H12" s="25">
        <v>6</v>
      </c>
      <c r="I12" s="25">
        <v>6</v>
      </c>
      <c r="J12" s="25">
        <v>6</v>
      </c>
      <c r="K12" s="25">
        <v>6</v>
      </c>
      <c r="L12" s="25">
        <v>6</v>
      </c>
      <c r="M12" s="25">
        <v>6</v>
      </c>
      <c r="N12" s="25">
        <v>6</v>
      </c>
      <c r="O12" s="25">
        <v>6</v>
      </c>
      <c r="P12" s="25">
        <v>6</v>
      </c>
      <c r="Q12" s="25">
        <v>0</v>
      </c>
    </row>
    <row r="13" spans="1:17" ht="15" thickBot="1" thickTop="1">
      <c r="A13" s="8" t="s">
        <v>6</v>
      </c>
      <c r="B13" s="25">
        <v>6</v>
      </c>
      <c r="C13" s="25">
        <v>6</v>
      </c>
      <c r="D13" s="25">
        <v>6</v>
      </c>
      <c r="E13" s="25">
        <v>6</v>
      </c>
      <c r="F13" s="25">
        <v>6</v>
      </c>
      <c r="G13" s="25">
        <v>6</v>
      </c>
      <c r="H13" s="25">
        <v>6</v>
      </c>
      <c r="I13" s="25">
        <v>6</v>
      </c>
      <c r="J13" s="25">
        <v>6</v>
      </c>
      <c r="K13" s="25">
        <v>6</v>
      </c>
      <c r="L13" s="25">
        <v>6</v>
      </c>
      <c r="M13" s="25">
        <v>6</v>
      </c>
      <c r="N13" s="25">
        <v>6</v>
      </c>
      <c r="O13" s="25">
        <v>6</v>
      </c>
      <c r="P13" s="25">
        <v>6</v>
      </c>
      <c r="Q13" s="25">
        <v>0</v>
      </c>
    </row>
    <row r="14" spans="1:17" ht="15" thickBot="1" thickTop="1">
      <c r="A14" s="8" t="s">
        <v>7</v>
      </c>
      <c r="B14" s="25">
        <v>6</v>
      </c>
      <c r="C14" s="25">
        <v>6</v>
      </c>
      <c r="D14" s="25">
        <v>6</v>
      </c>
      <c r="E14" s="25">
        <v>6</v>
      </c>
      <c r="F14" s="25">
        <v>6</v>
      </c>
      <c r="G14" s="25">
        <v>6</v>
      </c>
      <c r="H14" s="25">
        <v>6</v>
      </c>
      <c r="I14" s="25">
        <v>6</v>
      </c>
      <c r="J14" s="25">
        <v>6</v>
      </c>
      <c r="K14" s="25">
        <v>6</v>
      </c>
      <c r="L14" s="25">
        <v>6</v>
      </c>
      <c r="M14" s="25">
        <v>6</v>
      </c>
      <c r="N14" s="25">
        <v>6</v>
      </c>
      <c r="O14" s="25">
        <v>6</v>
      </c>
      <c r="P14" s="25">
        <v>6</v>
      </c>
      <c r="Q14" s="25">
        <v>0</v>
      </c>
    </row>
    <row r="15" spans="1:17" ht="15" thickBot="1" thickTop="1">
      <c r="A15" s="8" t="s">
        <v>8</v>
      </c>
      <c r="B15" s="25">
        <v>6</v>
      </c>
      <c r="C15" s="25">
        <v>6</v>
      </c>
      <c r="D15" s="25">
        <v>6</v>
      </c>
      <c r="E15" s="25">
        <v>6</v>
      </c>
      <c r="F15" s="25">
        <v>6</v>
      </c>
      <c r="G15" s="25">
        <v>6</v>
      </c>
      <c r="H15" s="25">
        <v>6</v>
      </c>
      <c r="I15" s="25">
        <v>6</v>
      </c>
      <c r="J15" s="25">
        <v>6</v>
      </c>
      <c r="K15" s="25">
        <v>6</v>
      </c>
      <c r="L15" s="25">
        <v>6</v>
      </c>
      <c r="M15" s="25">
        <v>6</v>
      </c>
      <c r="N15" s="25">
        <v>6</v>
      </c>
      <c r="O15" s="25">
        <v>6</v>
      </c>
      <c r="P15" s="25">
        <v>6</v>
      </c>
      <c r="Q15" s="25">
        <v>0</v>
      </c>
    </row>
    <row r="16" spans="1:17" ht="15" thickBot="1" thickTop="1">
      <c r="A16" s="8" t="s">
        <v>9</v>
      </c>
      <c r="B16" s="25">
        <v>6</v>
      </c>
      <c r="C16" s="25">
        <v>6</v>
      </c>
      <c r="D16" s="25">
        <v>6</v>
      </c>
      <c r="E16" s="25">
        <v>6</v>
      </c>
      <c r="F16" s="25">
        <v>6</v>
      </c>
      <c r="G16" s="25">
        <v>6</v>
      </c>
      <c r="H16" s="25">
        <v>6</v>
      </c>
      <c r="I16" s="25">
        <v>6</v>
      </c>
      <c r="J16" s="25">
        <v>6</v>
      </c>
      <c r="K16" s="25">
        <v>6</v>
      </c>
      <c r="L16" s="25">
        <v>6</v>
      </c>
      <c r="M16" s="25">
        <v>6</v>
      </c>
      <c r="N16" s="25">
        <v>6</v>
      </c>
      <c r="O16" s="25">
        <v>6</v>
      </c>
      <c r="P16" s="25">
        <v>6</v>
      </c>
      <c r="Q16" s="25">
        <v>0</v>
      </c>
    </row>
    <row r="17" spans="1:17" ht="15" thickBot="1" thickTop="1">
      <c r="A17" s="8" t="s">
        <v>10</v>
      </c>
      <c r="B17" s="25">
        <v>6</v>
      </c>
      <c r="C17" s="25">
        <v>6</v>
      </c>
      <c r="D17" s="25">
        <v>6</v>
      </c>
      <c r="E17" s="25">
        <v>6</v>
      </c>
      <c r="F17" s="25">
        <v>6</v>
      </c>
      <c r="G17" s="25">
        <v>6</v>
      </c>
      <c r="H17" s="25">
        <v>6</v>
      </c>
      <c r="I17" s="25">
        <v>6</v>
      </c>
      <c r="J17" s="25">
        <v>6</v>
      </c>
      <c r="K17" s="25">
        <v>6</v>
      </c>
      <c r="L17" s="25">
        <v>6</v>
      </c>
      <c r="M17" s="25">
        <v>6</v>
      </c>
      <c r="N17" s="25">
        <v>6</v>
      </c>
      <c r="O17" s="25">
        <v>6</v>
      </c>
      <c r="P17" s="25">
        <v>6</v>
      </c>
      <c r="Q17" s="25">
        <v>0</v>
      </c>
    </row>
    <row r="18" spans="1:17" ht="15" thickBot="1" thickTop="1">
      <c r="A18" s="8" t="s">
        <v>11</v>
      </c>
      <c r="B18" s="25">
        <v>6</v>
      </c>
      <c r="C18" s="25">
        <v>6</v>
      </c>
      <c r="D18" s="25">
        <v>6</v>
      </c>
      <c r="E18" s="25">
        <v>6</v>
      </c>
      <c r="F18" s="25">
        <v>6</v>
      </c>
      <c r="G18" s="25">
        <v>6</v>
      </c>
      <c r="H18" s="25">
        <v>6</v>
      </c>
      <c r="I18" s="25">
        <v>6</v>
      </c>
      <c r="J18" s="25">
        <v>6</v>
      </c>
      <c r="K18" s="25">
        <v>6</v>
      </c>
      <c r="L18" s="25">
        <v>6</v>
      </c>
      <c r="M18" s="25">
        <v>6</v>
      </c>
      <c r="N18" s="25">
        <v>6</v>
      </c>
      <c r="O18" s="25">
        <v>6</v>
      </c>
      <c r="P18" s="25">
        <v>6</v>
      </c>
      <c r="Q18" s="25">
        <v>0</v>
      </c>
    </row>
    <row r="19" spans="1:17" ht="15" thickBot="1" thickTop="1">
      <c r="A19" s="8" t="s">
        <v>12</v>
      </c>
      <c r="B19" s="25">
        <v>6</v>
      </c>
      <c r="C19" s="25">
        <v>6</v>
      </c>
      <c r="D19" s="25">
        <v>6</v>
      </c>
      <c r="E19" s="25">
        <v>6</v>
      </c>
      <c r="F19" s="25">
        <v>6</v>
      </c>
      <c r="G19" s="25">
        <v>6</v>
      </c>
      <c r="H19" s="25">
        <v>6</v>
      </c>
      <c r="I19" s="25">
        <v>6</v>
      </c>
      <c r="J19" s="25">
        <v>6</v>
      </c>
      <c r="K19" s="25">
        <v>6</v>
      </c>
      <c r="L19" s="25">
        <v>6</v>
      </c>
      <c r="M19" s="25">
        <v>6</v>
      </c>
      <c r="N19" s="25">
        <v>6</v>
      </c>
      <c r="O19" s="25">
        <v>6</v>
      </c>
      <c r="P19" s="25">
        <v>6</v>
      </c>
      <c r="Q19" s="25">
        <v>0</v>
      </c>
    </row>
    <row r="20" spans="1:17" ht="15" thickBot="1" thickTop="1">
      <c r="A20" s="8" t="s">
        <v>13</v>
      </c>
      <c r="B20" s="25">
        <v>6</v>
      </c>
      <c r="C20" s="25">
        <v>6</v>
      </c>
      <c r="D20" s="25">
        <v>6</v>
      </c>
      <c r="E20" s="25">
        <v>6</v>
      </c>
      <c r="F20" s="25">
        <v>6</v>
      </c>
      <c r="G20" s="25">
        <v>6</v>
      </c>
      <c r="H20" s="25">
        <v>6</v>
      </c>
      <c r="I20" s="25">
        <v>6</v>
      </c>
      <c r="J20" s="25">
        <v>6</v>
      </c>
      <c r="K20" s="25">
        <v>6</v>
      </c>
      <c r="L20" s="25">
        <v>6</v>
      </c>
      <c r="M20" s="25">
        <v>6</v>
      </c>
      <c r="N20" s="25">
        <v>6</v>
      </c>
      <c r="O20" s="25">
        <v>6</v>
      </c>
      <c r="P20" s="25">
        <v>6</v>
      </c>
      <c r="Q20" s="25">
        <v>0</v>
      </c>
    </row>
    <row r="21" spans="1:17" ht="15" thickBot="1" thickTop="1">
      <c r="A21" s="8" t="s">
        <v>14</v>
      </c>
      <c r="B21" s="25">
        <v>6</v>
      </c>
      <c r="C21" s="25">
        <v>6</v>
      </c>
      <c r="D21" s="25">
        <v>6</v>
      </c>
      <c r="E21" s="25">
        <v>6</v>
      </c>
      <c r="F21" s="25">
        <v>6</v>
      </c>
      <c r="G21" s="25">
        <v>6</v>
      </c>
      <c r="H21" s="25">
        <v>6</v>
      </c>
      <c r="I21" s="25">
        <v>6</v>
      </c>
      <c r="J21" s="25">
        <v>6</v>
      </c>
      <c r="K21" s="25">
        <v>6</v>
      </c>
      <c r="L21" s="25">
        <v>6</v>
      </c>
      <c r="M21" s="25">
        <v>6</v>
      </c>
      <c r="N21" s="25">
        <v>6</v>
      </c>
      <c r="O21" s="25">
        <v>6</v>
      </c>
      <c r="P21" s="25">
        <v>6</v>
      </c>
      <c r="Q21" s="25">
        <v>0</v>
      </c>
    </row>
    <row r="22" spans="1:17" ht="15" thickBot="1" thickTop="1">
      <c r="A22" s="8" t="s">
        <v>15</v>
      </c>
      <c r="B22" s="25">
        <v>6</v>
      </c>
      <c r="C22" s="25">
        <v>6</v>
      </c>
      <c r="D22" s="25">
        <v>6</v>
      </c>
      <c r="E22" s="25">
        <v>6</v>
      </c>
      <c r="F22" s="25">
        <v>6</v>
      </c>
      <c r="G22" s="25">
        <v>6</v>
      </c>
      <c r="H22" s="25">
        <v>6</v>
      </c>
      <c r="I22" s="25">
        <v>6</v>
      </c>
      <c r="J22" s="25">
        <v>6</v>
      </c>
      <c r="K22" s="25">
        <v>6</v>
      </c>
      <c r="L22" s="25">
        <v>6</v>
      </c>
      <c r="M22" s="25">
        <v>6</v>
      </c>
      <c r="N22" s="25">
        <v>6</v>
      </c>
      <c r="O22" s="25">
        <v>6</v>
      </c>
      <c r="P22" s="25">
        <v>6</v>
      </c>
      <c r="Q22" s="25">
        <v>0</v>
      </c>
    </row>
    <row r="23" spans="1:17" ht="15" thickBot="1" thickTop="1">
      <c r="A23" s="8" t="s">
        <v>16</v>
      </c>
      <c r="B23" s="25">
        <v>6</v>
      </c>
      <c r="C23" s="25">
        <v>6</v>
      </c>
      <c r="D23" s="25">
        <v>6</v>
      </c>
      <c r="E23" s="25">
        <v>6</v>
      </c>
      <c r="F23" s="25">
        <v>6</v>
      </c>
      <c r="G23" s="25">
        <v>6</v>
      </c>
      <c r="H23" s="25">
        <v>6</v>
      </c>
      <c r="I23" s="25">
        <v>6</v>
      </c>
      <c r="J23" s="25">
        <v>6</v>
      </c>
      <c r="K23" s="25">
        <v>6</v>
      </c>
      <c r="L23" s="25">
        <v>6</v>
      </c>
      <c r="M23" s="25">
        <v>6</v>
      </c>
      <c r="N23" s="25">
        <v>6</v>
      </c>
      <c r="O23" s="25">
        <v>6</v>
      </c>
      <c r="P23" s="25">
        <v>6</v>
      </c>
      <c r="Q23" s="25">
        <v>0</v>
      </c>
    </row>
    <row r="24" spans="1:17" ht="15" thickBot="1" thickTop="1">
      <c r="A24" s="8" t="s">
        <v>17</v>
      </c>
      <c r="B24" s="25">
        <v>6</v>
      </c>
      <c r="C24" s="25">
        <v>6</v>
      </c>
      <c r="D24" s="25">
        <v>6</v>
      </c>
      <c r="E24" s="25">
        <v>6</v>
      </c>
      <c r="F24" s="25">
        <v>6</v>
      </c>
      <c r="G24" s="25">
        <v>6</v>
      </c>
      <c r="H24" s="25">
        <v>6</v>
      </c>
      <c r="I24" s="25">
        <v>6</v>
      </c>
      <c r="J24" s="25">
        <v>6</v>
      </c>
      <c r="K24" s="25">
        <v>6</v>
      </c>
      <c r="L24" s="25">
        <v>6</v>
      </c>
      <c r="M24" s="25">
        <v>6</v>
      </c>
      <c r="N24" s="25">
        <v>6</v>
      </c>
      <c r="O24" s="25">
        <v>6</v>
      </c>
      <c r="P24" s="25">
        <v>6</v>
      </c>
      <c r="Q24" s="25">
        <v>0</v>
      </c>
    </row>
    <row r="25" spans="1:17" ht="15" thickBot="1" thickTop="1">
      <c r="A25" s="8" t="s">
        <v>18</v>
      </c>
      <c r="B25" s="25">
        <v>6</v>
      </c>
      <c r="C25" s="25">
        <v>6</v>
      </c>
      <c r="D25" s="25">
        <v>6</v>
      </c>
      <c r="E25" s="25">
        <v>6</v>
      </c>
      <c r="F25" s="25">
        <v>6</v>
      </c>
      <c r="G25" s="25">
        <v>6</v>
      </c>
      <c r="H25" s="25">
        <v>6</v>
      </c>
      <c r="I25" s="25">
        <v>6</v>
      </c>
      <c r="J25" s="25">
        <v>6</v>
      </c>
      <c r="K25" s="25">
        <v>6</v>
      </c>
      <c r="L25" s="25">
        <v>6</v>
      </c>
      <c r="M25" s="25">
        <v>6</v>
      </c>
      <c r="N25" s="25">
        <v>6</v>
      </c>
      <c r="O25" s="25">
        <v>6</v>
      </c>
      <c r="P25" s="25">
        <v>6</v>
      </c>
      <c r="Q25" s="25">
        <v>0</v>
      </c>
    </row>
    <row r="26" spans="1:17" ht="15" thickBot="1" thickTop="1">
      <c r="A26" s="8" t="s">
        <v>19</v>
      </c>
      <c r="B26" s="25">
        <v>6</v>
      </c>
      <c r="C26" s="25">
        <v>6</v>
      </c>
      <c r="D26" s="25">
        <v>6</v>
      </c>
      <c r="E26" s="25">
        <v>6</v>
      </c>
      <c r="F26" s="25">
        <v>6</v>
      </c>
      <c r="G26" s="25">
        <v>6</v>
      </c>
      <c r="H26" s="25">
        <v>6</v>
      </c>
      <c r="I26" s="25">
        <v>6</v>
      </c>
      <c r="J26" s="25">
        <v>6</v>
      </c>
      <c r="K26" s="25">
        <v>6</v>
      </c>
      <c r="L26" s="25">
        <v>6</v>
      </c>
      <c r="M26" s="25">
        <v>6</v>
      </c>
      <c r="N26" s="25">
        <v>6</v>
      </c>
      <c r="O26" s="25">
        <v>6</v>
      </c>
      <c r="P26" s="25">
        <v>6</v>
      </c>
      <c r="Q26" s="25">
        <v>0</v>
      </c>
    </row>
    <row r="27" spans="1:17" ht="13.5" thickTop="1">
      <c r="A27" s="1" t="s">
        <v>33</v>
      </c>
      <c r="B27" s="9">
        <f>'Deviation Cap Info'!B51</f>
        <v>1</v>
      </c>
      <c r="C27" s="9">
        <f>'Deviation Cap Info'!C51</f>
        <v>1</v>
      </c>
      <c r="D27" s="9">
        <f>'Deviation Cap Info'!D51</f>
        <v>1</v>
      </c>
      <c r="E27" s="9">
        <f>'Deviation Cap Info'!E51</f>
        <v>1</v>
      </c>
      <c r="F27" s="9">
        <f>'Deviation Cap Info'!F51</f>
        <v>1</v>
      </c>
      <c r="G27" s="9">
        <f>'Deviation Cap Info'!G51</f>
        <v>1</v>
      </c>
      <c r="H27" s="9">
        <f>'Deviation Cap Info'!H51</f>
        <v>1</v>
      </c>
      <c r="I27" s="9">
        <f>'Deviation Cap Info'!I51</f>
        <v>1</v>
      </c>
      <c r="J27" s="9">
        <f>'Deviation Cap Info'!J51</f>
        <v>1</v>
      </c>
      <c r="K27" s="9">
        <f>'Deviation Cap Info'!K51</f>
        <v>1</v>
      </c>
      <c r="L27" s="9">
        <f>'Deviation Cap Info'!L51</f>
        <v>1</v>
      </c>
      <c r="M27" s="9">
        <f>'Deviation Cap Info'!M51</f>
        <v>1</v>
      </c>
      <c r="N27" s="9">
        <f>'Deviation Cap Info'!N51</f>
        <v>1</v>
      </c>
      <c r="O27" s="9">
        <f>'Deviation Cap Info'!O51</f>
        <v>1</v>
      </c>
      <c r="P27" s="9">
        <f>'Deviation Cap Info'!P51</f>
        <v>1</v>
      </c>
      <c r="Q27" s="9">
        <f>'Deviation Cap Info'!Q51</f>
        <v>5</v>
      </c>
    </row>
    <row r="28" spans="2:17" ht="12.75">
      <c r="B28" s="10">
        <v>1</v>
      </c>
      <c r="C28" s="11">
        <v>2</v>
      </c>
      <c r="D28" s="11">
        <v>3</v>
      </c>
      <c r="E28" s="11">
        <v>4</v>
      </c>
      <c r="F28" s="11">
        <v>5</v>
      </c>
      <c r="G28" s="11">
        <v>6</v>
      </c>
      <c r="H28" s="11">
        <v>7</v>
      </c>
      <c r="I28" s="11">
        <v>8</v>
      </c>
      <c r="J28" s="11">
        <v>9</v>
      </c>
      <c r="K28" s="11">
        <v>10</v>
      </c>
      <c r="L28" s="11">
        <v>11</v>
      </c>
      <c r="M28" s="11">
        <v>12</v>
      </c>
      <c r="N28" s="11">
        <v>13</v>
      </c>
      <c r="O28" s="11">
        <v>14</v>
      </c>
      <c r="P28" s="11">
        <v>15</v>
      </c>
      <c r="Q28" s="12">
        <v>16</v>
      </c>
    </row>
    <row r="29" spans="1:2" ht="12.75">
      <c r="A29" s="1" t="s">
        <v>30</v>
      </c>
      <c r="B29" s="1">
        <v>5</v>
      </c>
    </row>
    <row r="30" spans="1:2" ht="12.75">
      <c r="A30" s="1" t="s">
        <v>44</v>
      </c>
      <c r="B30" s="1">
        <v>2.5</v>
      </c>
    </row>
    <row r="31" ht="12.75">
      <c r="A31" s="1" t="s">
        <v>36</v>
      </c>
    </row>
    <row r="33" ht="12.75">
      <c r="A33" s="1" t="s">
        <v>43</v>
      </c>
    </row>
    <row r="34" s="15" customFormat="1" ht="12.75">
      <c r="A34" s="29" t="s">
        <v>38</v>
      </c>
    </row>
    <row r="35" ht="12.75">
      <c r="A35" s="29" t="s">
        <v>29</v>
      </c>
    </row>
    <row r="36" ht="12.75">
      <c r="A36" s="29" t="s">
        <v>28</v>
      </c>
    </row>
    <row r="37" ht="12.75">
      <c r="A37" s="29"/>
    </row>
    <row r="38" ht="13.5" thickBot="1">
      <c r="A38" s="1" t="s">
        <v>20</v>
      </c>
    </row>
    <row r="39" spans="1:7" ht="15" thickBot="1" thickTop="1">
      <c r="A39" s="26" t="s">
        <v>26</v>
      </c>
      <c r="B39" s="13" t="s">
        <v>21</v>
      </c>
      <c r="C39" s="13"/>
      <c r="D39" s="14"/>
      <c r="E39" s="14"/>
      <c r="F39" s="14"/>
      <c r="G39" s="14"/>
    </row>
    <row r="40" spans="1:6" ht="15" thickBot="1" thickTop="1">
      <c r="A40" s="27" t="s">
        <v>27</v>
      </c>
      <c r="B40" s="13" t="s">
        <v>22</v>
      </c>
      <c r="C40" s="13"/>
      <c r="D40" s="14"/>
      <c r="E40" s="14"/>
      <c r="F40" s="14"/>
    </row>
    <row r="41" ht="13.5" thickTop="1"/>
    <row r="42" ht="13.5" thickBot="1">
      <c r="A42" s="1" t="s">
        <v>37</v>
      </c>
    </row>
    <row r="43" spans="1:17" ht="13.5" thickTop="1">
      <c r="A43" s="31" t="s">
        <v>41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</row>
    <row r="44" spans="1:17" ht="12.7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</row>
    <row r="45" spans="1:17" ht="12.7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</row>
    <row r="46" spans="1:17" ht="12.7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</row>
    <row r="47" spans="1:17" ht="13.5" thickBot="1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9"/>
    </row>
    <row r="48" ht="13.5" thickTop="1"/>
    <row r="49" ht="12.75">
      <c r="A49" s="6" t="s">
        <v>42</v>
      </c>
    </row>
    <row r="50" ht="12.75">
      <c r="A50" s="6" t="s">
        <v>23</v>
      </c>
    </row>
  </sheetData>
  <sheetProtection password="DA40" sheet="1" objects="1" scenarios="1"/>
  <mergeCells count="6">
    <mergeCell ref="A43:Q47"/>
    <mergeCell ref="A1:R1"/>
    <mergeCell ref="A3:R3"/>
    <mergeCell ref="B5:Q5"/>
    <mergeCell ref="A5:A6"/>
    <mergeCell ref="A2:R2"/>
  </mergeCells>
  <conditionalFormatting sqref="B28:K31">
    <cfRule type="cellIs" priority="1" dxfId="0" operator="notBetween" stopIfTrue="1">
      <formula>0</formula>
      <formula>10</formula>
    </cfRule>
  </conditionalFormatting>
  <conditionalFormatting sqref="B27:Q27">
    <cfRule type="cellIs" priority="2" dxfId="0" operator="greaterThan" stopIfTrue="1">
      <formula>$B$30</formula>
    </cfRule>
  </conditionalFormatting>
  <conditionalFormatting sqref="B7:Q26">
    <cfRule type="expression" priority="3" dxfId="0" stopIfTrue="1">
      <formula>(B$27&gt;$B$30)</formula>
    </cfRule>
  </conditionalFormatting>
  <dataValidations count="4">
    <dataValidation type="textLength" allowBlank="1" showInputMessage="1" showErrorMessage="1" promptTitle="Enter First Name" prompt="Enter your given name here." errorTitle="Retry" error="You must supply an integer between 0 and 10!" sqref="A40">
      <formula1>0</formula1>
      <formula2>20</formula2>
    </dataValidation>
    <dataValidation type="textLength" showInputMessage="1" showErrorMessage="1" promptTitle="Enter Last Name" prompt="Enter your family name here." errorTitle="Retry" error="You must supply an integer between 0 and 10!" sqref="A39">
      <formula1>0</formula1>
      <formula2>20</formula2>
    </dataValidation>
    <dataValidation type="decimal" allowBlank="1" showInputMessage="1" showErrorMessage="1" errorTitle="Value out of bounds" error="Your score must be between 0 and 10." sqref="B7:Q26">
      <formula1>0</formula1>
      <formula2>10</formula2>
    </dataValidation>
    <dataValidation errorTitle="Retry" error="You must supply an integer between 0 and 10!" sqref="A4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3"/>
  <sheetViews>
    <sheetView workbookViewId="0" topLeftCell="A1">
      <selection activeCell="A1" sqref="A1:R1"/>
    </sheetView>
  </sheetViews>
  <sheetFormatPr defaultColWidth="11.00390625" defaultRowHeight="12"/>
  <cols>
    <col min="1" max="1" width="12.50390625" style="1" bestFit="1" customWidth="1"/>
    <col min="2" max="2" width="3.625" style="1" bestFit="1" customWidth="1"/>
    <col min="3" max="17" width="3.625" style="1" customWidth="1"/>
    <col min="18" max="16384" width="6.50390625" style="1" customWidth="1"/>
  </cols>
  <sheetData>
    <row r="1" spans="1:18" ht="12.7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4" spans="1:17" ht="12.75">
      <c r="A4" s="44" t="s">
        <v>32</v>
      </c>
      <c r="B4" s="41" t="s">
        <v>39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3"/>
    </row>
    <row r="5" spans="1:17" s="6" customFormat="1" ht="13.5" thickBot="1">
      <c r="A5" s="45"/>
      <c r="B5" s="16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8">
        <v>16</v>
      </c>
    </row>
    <row r="6" spans="1:17" ht="13.5" thickTop="1">
      <c r="A6" s="8" t="s">
        <v>0</v>
      </c>
      <c r="B6" s="19">
        <f>IF(B$51&gt;$B$53,$B$52+(Scoring!B7-$B$52)*$B$53/B$51,Scoring!B7)</f>
        <v>6</v>
      </c>
      <c r="C6" s="19">
        <f>IF(C$51&gt;$B$53,$B$52+(Scoring!C7-$B$52)*$B$53/C$51,Scoring!C7)</f>
        <v>6</v>
      </c>
      <c r="D6" s="19">
        <f>IF(D$51&gt;$B$53,$B$52+(Scoring!D7-$B$52)*$B$53/D$51,Scoring!D7)</f>
        <v>6</v>
      </c>
      <c r="E6" s="19">
        <f>IF(E$51&gt;$B$53,$B$52+(Scoring!E7-$B$52)*$B$53/E$51,Scoring!E7)</f>
        <v>6</v>
      </c>
      <c r="F6" s="19">
        <f>IF(F$51&gt;$B$53,$B$52+(Scoring!F7-$B$52)*$B$53/F$51,Scoring!F7)</f>
        <v>6</v>
      </c>
      <c r="G6" s="19">
        <f>IF(G$51&gt;$B$53,$B$52+(Scoring!G7-$B$52)*$B$53/G$51,Scoring!G7)</f>
        <v>6</v>
      </c>
      <c r="H6" s="19">
        <f>IF(H$51&gt;$B$53,$B$52+(Scoring!H7-$B$52)*$B$53/H$51,Scoring!H7)</f>
        <v>6</v>
      </c>
      <c r="I6" s="19">
        <f>IF(I$51&gt;$B$53,$B$52+(Scoring!I7-$B$52)*$B$53/I$51,Scoring!I7)</f>
        <v>6</v>
      </c>
      <c r="J6" s="19">
        <f>IF(J$51&gt;$B$53,$B$52+(Scoring!J7-$B$52)*$B$53/J$51,Scoring!J7)</f>
        <v>6</v>
      </c>
      <c r="K6" s="19">
        <f>IF(K$51&gt;$B$53,$B$52+(Scoring!K7-$B$52)*$B$53/K$51,Scoring!K7)</f>
        <v>6</v>
      </c>
      <c r="L6" s="19">
        <f>IF(L$51&gt;$B$53,$B$52+(Scoring!L7-$B$52)*$B$53/L$51,Scoring!L7)</f>
        <v>6</v>
      </c>
      <c r="M6" s="19">
        <f>IF(M$51&gt;$B$53,$B$52+(Scoring!M7-$B$52)*$B$53/M$51,Scoring!M7)</f>
        <v>6</v>
      </c>
      <c r="N6" s="19">
        <f>IF(N$51&gt;$B$53,$B$52+(Scoring!N7-$B$52)*$B$53/N$51,Scoring!N7)</f>
        <v>6</v>
      </c>
      <c r="O6" s="19">
        <f>IF(O$51&gt;$B$53,$B$52+(Scoring!O7-$B$52)*$B$53/O$51,Scoring!O7)</f>
        <v>6</v>
      </c>
      <c r="P6" s="19">
        <f>IF(P$51&gt;$B$53,$B$52+(Scoring!P7-$B$52)*$B$53/P$51,Scoring!P7)</f>
        <v>6</v>
      </c>
      <c r="Q6" s="19">
        <f>IF(Q$51&gt;$B$53,$B$52+(Scoring!Q7-$B$52)*$B$53/Q$51,Scoring!Q7)</f>
        <v>7.5</v>
      </c>
    </row>
    <row r="7" spans="1:17" ht="12.75">
      <c r="A7" s="8" t="s">
        <v>1</v>
      </c>
      <c r="B7" s="19">
        <f>IF(B$51&gt;$B$53,$B$52+(Scoring!B8-$B$52)*$B$53/B$51,Scoring!B8)</f>
        <v>6</v>
      </c>
      <c r="C7" s="19">
        <f>IF(C$51&gt;$B$53,$B$52+(Scoring!C8-$B$52)*$B$53/C$51,Scoring!C8)</f>
        <v>6</v>
      </c>
      <c r="D7" s="19">
        <f>IF(D$51&gt;$B$53,$B$52+(Scoring!D8-$B$52)*$B$53/D$51,Scoring!D8)</f>
        <v>6</v>
      </c>
      <c r="E7" s="19">
        <f>IF(E$51&gt;$B$53,$B$52+(Scoring!E8-$B$52)*$B$53/E$51,Scoring!E8)</f>
        <v>6</v>
      </c>
      <c r="F7" s="19">
        <f>IF(F$51&gt;$B$53,$B$52+(Scoring!F8-$B$52)*$B$53/F$51,Scoring!F8)</f>
        <v>6</v>
      </c>
      <c r="G7" s="19">
        <f>IF(G$51&gt;$B$53,$B$52+(Scoring!G8-$B$52)*$B$53/G$51,Scoring!G8)</f>
        <v>6</v>
      </c>
      <c r="H7" s="19">
        <f>IF(H$51&gt;$B$53,$B$52+(Scoring!H8-$B$52)*$B$53/H$51,Scoring!H8)</f>
        <v>6</v>
      </c>
      <c r="I7" s="19">
        <f>IF(I$51&gt;$B$53,$B$52+(Scoring!I8-$B$52)*$B$53/I$51,Scoring!I8)</f>
        <v>6</v>
      </c>
      <c r="J7" s="19">
        <f>IF(J$51&gt;$B$53,$B$52+(Scoring!J8-$B$52)*$B$53/J$51,Scoring!J8)</f>
        <v>6</v>
      </c>
      <c r="K7" s="19">
        <f>IF(K$51&gt;$B$53,$B$52+(Scoring!K8-$B$52)*$B$53/K$51,Scoring!K8)</f>
        <v>6</v>
      </c>
      <c r="L7" s="19">
        <f>IF(L$51&gt;$B$53,$B$52+(Scoring!L8-$B$52)*$B$53/L$51,Scoring!L8)</f>
        <v>6</v>
      </c>
      <c r="M7" s="19">
        <f>IF(M$51&gt;$B$53,$B$52+(Scoring!M8-$B$52)*$B$53/M$51,Scoring!M8)</f>
        <v>6</v>
      </c>
      <c r="N7" s="19">
        <f>IF(N$51&gt;$B$53,$B$52+(Scoring!N8-$B$52)*$B$53/N$51,Scoring!N8)</f>
        <v>6</v>
      </c>
      <c r="O7" s="19">
        <f>IF(O$51&gt;$B$53,$B$52+(Scoring!O8-$B$52)*$B$53/O$51,Scoring!O8)</f>
        <v>6</v>
      </c>
      <c r="P7" s="19">
        <f>IF(P$51&gt;$B$53,$B$52+(Scoring!P8-$B$52)*$B$53/P$51,Scoring!P8)</f>
        <v>6</v>
      </c>
      <c r="Q7" s="19">
        <f>IF(Q$51&gt;$B$53,$B$52+(Scoring!Q8-$B$52)*$B$53/Q$51,Scoring!Q8)</f>
        <v>2.5</v>
      </c>
    </row>
    <row r="8" spans="1:17" ht="12.75">
      <c r="A8" s="8" t="s">
        <v>2</v>
      </c>
      <c r="B8" s="19">
        <f>IF(B$51&gt;$B$53,$B$52+(Scoring!B9-$B$52)*$B$53/B$51,Scoring!B9)</f>
        <v>6</v>
      </c>
      <c r="C8" s="19">
        <f>IF(C$51&gt;$B$53,$B$52+(Scoring!C9-$B$52)*$B$53/C$51,Scoring!C9)</f>
        <v>6</v>
      </c>
      <c r="D8" s="19">
        <f>IF(D$51&gt;$B$53,$B$52+(Scoring!D9-$B$52)*$B$53/D$51,Scoring!D9)</f>
        <v>6</v>
      </c>
      <c r="E8" s="19">
        <f>IF(E$51&gt;$B$53,$B$52+(Scoring!E9-$B$52)*$B$53/E$51,Scoring!E9)</f>
        <v>6</v>
      </c>
      <c r="F8" s="19">
        <f>IF(F$51&gt;$B$53,$B$52+(Scoring!F9-$B$52)*$B$53/F$51,Scoring!F9)</f>
        <v>6</v>
      </c>
      <c r="G8" s="19">
        <f>IF(G$51&gt;$B$53,$B$52+(Scoring!G9-$B$52)*$B$53/G$51,Scoring!G9)</f>
        <v>6</v>
      </c>
      <c r="H8" s="19">
        <f>IF(H$51&gt;$B$53,$B$52+(Scoring!H9-$B$52)*$B$53/H$51,Scoring!H9)</f>
        <v>6</v>
      </c>
      <c r="I8" s="19">
        <f>IF(I$51&gt;$B$53,$B$52+(Scoring!I9-$B$52)*$B$53/I$51,Scoring!I9)</f>
        <v>6</v>
      </c>
      <c r="J8" s="19">
        <f>IF(J$51&gt;$B$53,$B$52+(Scoring!J9-$B$52)*$B$53/J$51,Scoring!J9)</f>
        <v>6</v>
      </c>
      <c r="K8" s="19">
        <f>IF(K$51&gt;$B$53,$B$52+(Scoring!K9-$B$52)*$B$53/K$51,Scoring!K9)</f>
        <v>6</v>
      </c>
      <c r="L8" s="19">
        <f>IF(L$51&gt;$B$53,$B$52+(Scoring!L9-$B$52)*$B$53/L$51,Scoring!L9)</f>
        <v>6</v>
      </c>
      <c r="M8" s="19">
        <f>IF(M$51&gt;$B$53,$B$52+(Scoring!M9-$B$52)*$B$53/M$51,Scoring!M9)</f>
        <v>6</v>
      </c>
      <c r="N8" s="19">
        <f>IF(N$51&gt;$B$53,$B$52+(Scoring!N9-$B$52)*$B$53/N$51,Scoring!N9)</f>
        <v>6</v>
      </c>
      <c r="O8" s="19">
        <f>IF(O$51&gt;$B$53,$B$52+(Scoring!O9-$B$52)*$B$53/O$51,Scoring!O9)</f>
        <v>6</v>
      </c>
      <c r="P8" s="19">
        <f>IF(P$51&gt;$B$53,$B$52+(Scoring!P9-$B$52)*$B$53/P$51,Scoring!P9)</f>
        <v>6</v>
      </c>
      <c r="Q8" s="19">
        <f>IF(Q$51&gt;$B$53,$B$52+(Scoring!Q9-$B$52)*$B$53/Q$51,Scoring!Q9)</f>
        <v>2.5</v>
      </c>
    </row>
    <row r="9" spans="1:17" ht="12.75">
      <c r="A9" s="8" t="s">
        <v>3</v>
      </c>
      <c r="B9" s="19">
        <f>IF(B$51&gt;$B$53,$B$52+(Scoring!B10-$B$52)*$B$53/B$51,Scoring!B10)</f>
        <v>6</v>
      </c>
      <c r="C9" s="19">
        <f>IF(C$51&gt;$B$53,$B$52+(Scoring!C10-$B$52)*$B$53/C$51,Scoring!C10)</f>
        <v>6</v>
      </c>
      <c r="D9" s="19">
        <f>IF(D$51&gt;$B$53,$B$52+(Scoring!D10-$B$52)*$B$53/D$51,Scoring!D10)</f>
        <v>6</v>
      </c>
      <c r="E9" s="19">
        <f>IF(E$51&gt;$B$53,$B$52+(Scoring!E10-$B$52)*$B$53/E$51,Scoring!E10)</f>
        <v>6</v>
      </c>
      <c r="F9" s="19">
        <f>IF(F$51&gt;$B$53,$B$52+(Scoring!F10-$B$52)*$B$53/F$51,Scoring!F10)</f>
        <v>6</v>
      </c>
      <c r="G9" s="19">
        <f>IF(G$51&gt;$B$53,$B$52+(Scoring!G10-$B$52)*$B$53/G$51,Scoring!G10)</f>
        <v>6</v>
      </c>
      <c r="H9" s="19">
        <f>IF(H$51&gt;$B$53,$B$52+(Scoring!H10-$B$52)*$B$53/H$51,Scoring!H10)</f>
        <v>6</v>
      </c>
      <c r="I9" s="19">
        <f>IF(I$51&gt;$B$53,$B$52+(Scoring!I10-$B$52)*$B$53/I$51,Scoring!I10)</f>
        <v>6</v>
      </c>
      <c r="J9" s="19">
        <f>IF(J$51&gt;$B$53,$B$52+(Scoring!J10-$B$52)*$B$53/J$51,Scoring!J10)</f>
        <v>6</v>
      </c>
      <c r="K9" s="19">
        <f>IF(K$51&gt;$B$53,$B$52+(Scoring!K10-$B$52)*$B$53/K$51,Scoring!K10)</f>
        <v>6</v>
      </c>
      <c r="L9" s="19">
        <f>IF(L$51&gt;$B$53,$B$52+(Scoring!L10-$B$52)*$B$53/L$51,Scoring!L10)</f>
        <v>6</v>
      </c>
      <c r="M9" s="19">
        <f>IF(M$51&gt;$B$53,$B$52+(Scoring!M10-$B$52)*$B$53/M$51,Scoring!M10)</f>
        <v>6</v>
      </c>
      <c r="N9" s="19">
        <f>IF(N$51&gt;$B$53,$B$52+(Scoring!N10-$B$52)*$B$53/N$51,Scoring!N10)</f>
        <v>6</v>
      </c>
      <c r="O9" s="19">
        <f>IF(O$51&gt;$B$53,$B$52+(Scoring!O10-$B$52)*$B$53/O$51,Scoring!O10)</f>
        <v>6</v>
      </c>
      <c r="P9" s="19">
        <f>IF(P$51&gt;$B$53,$B$52+(Scoring!P10-$B$52)*$B$53/P$51,Scoring!P10)</f>
        <v>6</v>
      </c>
      <c r="Q9" s="19">
        <f>IF(Q$51&gt;$B$53,$B$52+(Scoring!Q10-$B$52)*$B$53/Q$51,Scoring!Q10)</f>
        <v>2.5</v>
      </c>
    </row>
    <row r="10" spans="1:17" ht="12.75">
      <c r="A10" s="8" t="s">
        <v>4</v>
      </c>
      <c r="B10" s="19">
        <f>IF(B$51&gt;$B$53,$B$52+(Scoring!B11-$B$52)*$B$53/B$51,Scoring!B11)</f>
        <v>6</v>
      </c>
      <c r="C10" s="19">
        <f>IF(C$51&gt;$B$53,$B$52+(Scoring!C11-$B$52)*$B$53/C$51,Scoring!C11)</f>
        <v>6</v>
      </c>
      <c r="D10" s="19">
        <f>IF(D$51&gt;$B$53,$B$52+(Scoring!D11-$B$52)*$B$53/D$51,Scoring!D11)</f>
        <v>6</v>
      </c>
      <c r="E10" s="19">
        <f>IF(E$51&gt;$B$53,$B$52+(Scoring!E11-$B$52)*$B$53/E$51,Scoring!E11)</f>
        <v>6</v>
      </c>
      <c r="F10" s="19">
        <f>IF(F$51&gt;$B$53,$B$52+(Scoring!F11-$B$52)*$B$53/F$51,Scoring!F11)</f>
        <v>6</v>
      </c>
      <c r="G10" s="19">
        <f>IF(G$51&gt;$B$53,$B$52+(Scoring!G11-$B$52)*$B$53/G$51,Scoring!G11)</f>
        <v>6</v>
      </c>
      <c r="H10" s="19">
        <f>IF(H$51&gt;$B$53,$B$52+(Scoring!H11-$B$52)*$B$53/H$51,Scoring!H11)</f>
        <v>6</v>
      </c>
      <c r="I10" s="19">
        <f>IF(I$51&gt;$B$53,$B$52+(Scoring!I11-$B$52)*$B$53/I$51,Scoring!I11)</f>
        <v>6</v>
      </c>
      <c r="J10" s="19">
        <f>IF(J$51&gt;$B$53,$B$52+(Scoring!J11-$B$52)*$B$53/J$51,Scoring!J11)</f>
        <v>6</v>
      </c>
      <c r="K10" s="19">
        <f>IF(K$51&gt;$B$53,$B$52+(Scoring!K11-$B$52)*$B$53/K$51,Scoring!K11)</f>
        <v>6</v>
      </c>
      <c r="L10" s="19">
        <f>IF(L$51&gt;$B$53,$B$52+(Scoring!L11-$B$52)*$B$53/L$51,Scoring!L11)</f>
        <v>6</v>
      </c>
      <c r="M10" s="19">
        <f>IF(M$51&gt;$B$53,$B$52+(Scoring!M11-$B$52)*$B$53/M$51,Scoring!M11)</f>
        <v>6</v>
      </c>
      <c r="N10" s="19">
        <f>IF(N$51&gt;$B$53,$B$52+(Scoring!N11-$B$52)*$B$53/N$51,Scoring!N11)</f>
        <v>6</v>
      </c>
      <c r="O10" s="19">
        <f>IF(O$51&gt;$B$53,$B$52+(Scoring!O11-$B$52)*$B$53/O$51,Scoring!O11)</f>
        <v>6</v>
      </c>
      <c r="P10" s="19">
        <f>IF(P$51&gt;$B$53,$B$52+(Scoring!P11-$B$52)*$B$53/P$51,Scoring!P11)</f>
        <v>6</v>
      </c>
      <c r="Q10" s="19">
        <f>IF(Q$51&gt;$B$53,$B$52+(Scoring!Q11-$B$52)*$B$53/Q$51,Scoring!Q11)</f>
        <v>2.5</v>
      </c>
    </row>
    <row r="11" spans="1:17" ht="12.75">
      <c r="A11" s="8" t="s">
        <v>5</v>
      </c>
      <c r="B11" s="19">
        <f>IF(B$51&gt;$B$53,$B$52+(Scoring!B12-$B$52)*$B$53/B$51,Scoring!B12)</f>
        <v>6</v>
      </c>
      <c r="C11" s="19">
        <f>IF(C$51&gt;$B$53,$B$52+(Scoring!C12-$B$52)*$B$53/C$51,Scoring!C12)</f>
        <v>6</v>
      </c>
      <c r="D11" s="19">
        <f>IF(D$51&gt;$B$53,$B$52+(Scoring!D12-$B$52)*$B$53/D$51,Scoring!D12)</f>
        <v>6</v>
      </c>
      <c r="E11" s="19">
        <f>IF(E$51&gt;$B$53,$B$52+(Scoring!E12-$B$52)*$B$53/E$51,Scoring!E12)</f>
        <v>6</v>
      </c>
      <c r="F11" s="19">
        <f>IF(F$51&gt;$B$53,$B$52+(Scoring!F12-$B$52)*$B$53/F$51,Scoring!F12)</f>
        <v>6</v>
      </c>
      <c r="G11" s="19">
        <f>IF(G$51&gt;$B$53,$B$52+(Scoring!G12-$B$52)*$B$53/G$51,Scoring!G12)</f>
        <v>6</v>
      </c>
      <c r="H11" s="19">
        <f>IF(H$51&gt;$B$53,$B$52+(Scoring!H12-$B$52)*$B$53/H$51,Scoring!H12)</f>
        <v>6</v>
      </c>
      <c r="I11" s="19">
        <f>IF(I$51&gt;$B$53,$B$52+(Scoring!I12-$B$52)*$B$53/I$51,Scoring!I12)</f>
        <v>6</v>
      </c>
      <c r="J11" s="19">
        <f>IF(J$51&gt;$B$53,$B$52+(Scoring!J12-$B$52)*$B$53/J$51,Scoring!J12)</f>
        <v>6</v>
      </c>
      <c r="K11" s="19">
        <f>IF(K$51&gt;$B$53,$B$52+(Scoring!K12-$B$52)*$B$53/K$51,Scoring!K12)</f>
        <v>6</v>
      </c>
      <c r="L11" s="19">
        <f>IF(L$51&gt;$B$53,$B$52+(Scoring!L12-$B$52)*$B$53/L$51,Scoring!L12)</f>
        <v>6</v>
      </c>
      <c r="M11" s="19">
        <f>IF(M$51&gt;$B$53,$B$52+(Scoring!M12-$B$52)*$B$53/M$51,Scoring!M12)</f>
        <v>6</v>
      </c>
      <c r="N11" s="19">
        <f>IF(N$51&gt;$B$53,$B$52+(Scoring!N12-$B$52)*$B$53/N$51,Scoring!N12)</f>
        <v>6</v>
      </c>
      <c r="O11" s="19">
        <f>IF(O$51&gt;$B$53,$B$52+(Scoring!O12-$B$52)*$B$53/O$51,Scoring!O12)</f>
        <v>6</v>
      </c>
      <c r="P11" s="19">
        <f>IF(P$51&gt;$B$53,$B$52+(Scoring!P12-$B$52)*$B$53/P$51,Scoring!P12)</f>
        <v>6</v>
      </c>
      <c r="Q11" s="19">
        <f>IF(Q$51&gt;$B$53,$B$52+(Scoring!Q12-$B$52)*$B$53/Q$51,Scoring!Q12)</f>
        <v>2.5</v>
      </c>
    </row>
    <row r="12" spans="1:17" ht="12.75">
      <c r="A12" s="8" t="s">
        <v>6</v>
      </c>
      <c r="B12" s="19">
        <f>IF(B$51&gt;$B$53,$B$52+(Scoring!B13-$B$52)*$B$53/B$51,Scoring!B13)</f>
        <v>6</v>
      </c>
      <c r="C12" s="19">
        <f>IF(C$51&gt;$B$53,$B$52+(Scoring!C13-$B$52)*$B$53/C$51,Scoring!C13)</f>
        <v>6</v>
      </c>
      <c r="D12" s="19">
        <f>IF(D$51&gt;$B$53,$B$52+(Scoring!D13-$B$52)*$B$53/D$51,Scoring!D13)</f>
        <v>6</v>
      </c>
      <c r="E12" s="19">
        <f>IF(E$51&gt;$B$53,$B$52+(Scoring!E13-$B$52)*$B$53/E$51,Scoring!E13)</f>
        <v>6</v>
      </c>
      <c r="F12" s="19">
        <f>IF(F$51&gt;$B$53,$B$52+(Scoring!F13-$B$52)*$B$53/F$51,Scoring!F13)</f>
        <v>6</v>
      </c>
      <c r="G12" s="19">
        <f>IF(G$51&gt;$B$53,$B$52+(Scoring!G13-$B$52)*$B$53/G$51,Scoring!G13)</f>
        <v>6</v>
      </c>
      <c r="H12" s="19">
        <f>IF(H$51&gt;$B$53,$B$52+(Scoring!H13-$B$52)*$B$53/H$51,Scoring!H13)</f>
        <v>6</v>
      </c>
      <c r="I12" s="19">
        <f>IF(I$51&gt;$B$53,$B$52+(Scoring!I13-$B$52)*$B$53/I$51,Scoring!I13)</f>
        <v>6</v>
      </c>
      <c r="J12" s="19">
        <f>IF(J$51&gt;$B$53,$B$52+(Scoring!J13-$B$52)*$B$53/J$51,Scoring!J13)</f>
        <v>6</v>
      </c>
      <c r="K12" s="19">
        <f>IF(K$51&gt;$B$53,$B$52+(Scoring!K13-$B$52)*$B$53/K$51,Scoring!K13)</f>
        <v>6</v>
      </c>
      <c r="L12" s="19">
        <f>IF(L$51&gt;$B$53,$B$52+(Scoring!L13-$B$52)*$B$53/L$51,Scoring!L13)</f>
        <v>6</v>
      </c>
      <c r="M12" s="19">
        <f>IF(M$51&gt;$B$53,$B$52+(Scoring!M13-$B$52)*$B$53/M$51,Scoring!M13)</f>
        <v>6</v>
      </c>
      <c r="N12" s="19">
        <f>IF(N$51&gt;$B$53,$B$52+(Scoring!N13-$B$52)*$B$53/N$51,Scoring!N13)</f>
        <v>6</v>
      </c>
      <c r="O12" s="19">
        <f>IF(O$51&gt;$B$53,$B$52+(Scoring!O13-$B$52)*$B$53/O$51,Scoring!O13)</f>
        <v>6</v>
      </c>
      <c r="P12" s="19">
        <f>IF(P$51&gt;$B$53,$B$52+(Scoring!P13-$B$52)*$B$53/P$51,Scoring!P13)</f>
        <v>6</v>
      </c>
      <c r="Q12" s="19">
        <f>IF(Q$51&gt;$B$53,$B$52+(Scoring!Q13-$B$52)*$B$53/Q$51,Scoring!Q13)</f>
        <v>2.5</v>
      </c>
    </row>
    <row r="13" spans="1:17" ht="12.75">
      <c r="A13" s="8" t="s">
        <v>7</v>
      </c>
      <c r="B13" s="19">
        <f>IF(B$51&gt;$B$53,$B$52+(Scoring!B14-$B$52)*$B$53/B$51,Scoring!B14)</f>
        <v>6</v>
      </c>
      <c r="C13" s="19">
        <f>IF(C$51&gt;$B$53,$B$52+(Scoring!C14-$B$52)*$B$53/C$51,Scoring!C14)</f>
        <v>6</v>
      </c>
      <c r="D13" s="19">
        <f>IF(D$51&gt;$B$53,$B$52+(Scoring!D14-$B$52)*$B$53/D$51,Scoring!D14)</f>
        <v>6</v>
      </c>
      <c r="E13" s="19">
        <f>IF(E$51&gt;$B$53,$B$52+(Scoring!E14-$B$52)*$B$53/E$51,Scoring!E14)</f>
        <v>6</v>
      </c>
      <c r="F13" s="19">
        <f>IF(F$51&gt;$B$53,$B$52+(Scoring!F14-$B$52)*$B$53/F$51,Scoring!F14)</f>
        <v>6</v>
      </c>
      <c r="G13" s="19">
        <f>IF(G$51&gt;$B$53,$B$52+(Scoring!G14-$B$52)*$B$53/G$51,Scoring!G14)</f>
        <v>6</v>
      </c>
      <c r="H13" s="19">
        <f>IF(H$51&gt;$B$53,$B$52+(Scoring!H14-$B$52)*$B$53/H$51,Scoring!H14)</f>
        <v>6</v>
      </c>
      <c r="I13" s="19">
        <f>IF(I$51&gt;$B$53,$B$52+(Scoring!I14-$B$52)*$B$53/I$51,Scoring!I14)</f>
        <v>6</v>
      </c>
      <c r="J13" s="19">
        <f>IF(J$51&gt;$B$53,$B$52+(Scoring!J14-$B$52)*$B$53/J$51,Scoring!J14)</f>
        <v>6</v>
      </c>
      <c r="K13" s="19">
        <f>IF(K$51&gt;$B$53,$B$52+(Scoring!K14-$B$52)*$B$53/K$51,Scoring!K14)</f>
        <v>6</v>
      </c>
      <c r="L13" s="19">
        <f>IF(L$51&gt;$B$53,$B$52+(Scoring!L14-$B$52)*$B$53/L$51,Scoring!L14)</f>
        <v>6</v>
      </c>
      <c r="M13" s="19">
        <f>IF(M$51&gt;$B$53,$B$52+(Scoring!M14-$B$52)*$B$53/M$51,Scoring!M14)</f>
        <v>6</v>
      </c>
      <c r="N13" s="19">
        <f>IF(N$51&gt;$B$53,$B$52+(Scoring!N14-$B$52)*$B$53/N$51,Scoring!N14)</f>
        <v>6</v>
      </c>
      <c r="O13" s="19">
        <f>IF(O$51&gt;$B$53,$B$52+(Scoring!O14-$B$52)*$B$53/O$51,Scoring!O14)</f>
        <v>6</v>
      </c>
      <c r="P13" s="19">
        <f>IF(P$51&gt;$B$53,$B$52+(Scoring!P14-$B$52)*$B$53/P$51,Scoring!P14)</f>
        <v>6</v>
      </c>
      <c r="Q13" s="19">
        <f>IF(Q$51&gt;$B$53,$B$52+(Scoring!Q14-$B$52)*$B$53/Q$51,Scoring!Q14)</f>
        <v>2.5</v>
      </c>
    </row>
    <row r="14" spans="1:17" ht="12.75">
      <c r="A14" s="8" t="s">
        <v>8</v>
      </c>
      <c r="B14" s="19">
        <f>IF(B$51&gt;$B$53,$B$52+(Scoring!B15-$B$52)*$B$53/B$51,Scoring!B15)</f>
        <v>6</v>
      </c>
      <c r="C14" s="19">
        <f>IF(C$51&gt;$B$53,$B$52+(Scoring!C15-$B$52)*$B$53/C$51,Scoring!C15)</f>
        <v>6</v>
      </c>
      <c r="D14" s="19">
        <f>IF(D$51&gt;$B$53,$B$52+(Scoring!D15-$B$52)*$B$53/D$51,Scoring!D15)</f>
        <v>6</v>
      </c>
      <c r="E14" s="19">
        <f>IF(E$51&gt;$B$53,$B$52+(Scoring!E15-$B$52)*$B$53/E$51,Scoring!E15)</f>
        <v>6</v>
      </c>
      <c r="F14" s="19">
        <f>IF(F$51&gt;$B$53,$B$52+(Scoring!F15-$B$52)*$B$53/F$51,Scoring!F15)</f>
        <v>6</v>
      </c>
      <c r="G14" s="19">
        <f>IF(G$51&gt;$B$53,$B$52+(Scoring!G15-$B$52)*$B$53/G$51,Scoring!G15)</f>
        <v>6</v>
      </c>
      <c r="H14" s="19">
        <f>IF(H$51&gt;$B$53,$B$52+(Scoring!H15-$B$52)*$B$53/H$51,Scoring!H15)</f>
        <v>6</v>
      </c>
      <c r="I14" s="19">
        <f>IF(I$51&gt;$B$53,$B$52+(Scoring!I15-$B$52)*$B$53/I$51,Scoring!I15)</f>
        <v>6</v>
      </c>
      <c r="J14" s="19">
        <f>IF(J$51&gt;$B$53,$B$52+(Scoring!J15-$B$52)*$B$53/J$51,Scoring!J15)</f>
        <v>6</v>
      </c>
      <c r="K14" s="19">
        <f>IF(K$51&gt;$B$53,$B$52+(Scoring!K15-$B$52)*$B$53/K$51,Scoring!K15)</f>
        <v>6</v>
      </c>
      <c r="L14" s="19">
        <f>IF(L$51&gt;$B$53,$B$52+(Scoring!L15-$B$52)*$B$53/L$51,Scoring!L15)</f>
        <v>6</v>
      </c>
      <c r="M14" s="19">
        <f>IF(M$51&gt;$B$53,$B$52+(Scoring!M15-$B$52)*$B$53/M$51,Scoring!M15)</f>
        <v>6</v>
      </c>
      <c r="N14" s="19">
        <f>IF(N$51&gt;$B$53,$B$52+(Scoring!N15-$B$52)*$B$53/N$51,Scoring!N15)</f>
        <v>6</v>
      </c>
      <c r="O14" s="19">
        <f>IF(O$51&gt;$B$53,$B$52+(Scoring!O15-$B$52)*$B$53/O$51,Scoring!O15)</f>
        <v>6</v>
      </c>
      <c r="P14" s="19">
        <f>IF(P$51&gt;$B$53,$B$52+(Scoring!P15-$B$52)*$B$53/P$51,Scoring!P15)</f>
        <v>6</v>
      </c>
      <c r="Q14" s="19">
        <f>IF(Q$51&gt;$B$53,$B$52+(Scoring!Q15-$B$52)*$B$53/Q$51,Scoring!Q15)</f>
        <v>2.5</v>
      </c>
    </row>
    <row r="15" spans="1:17" ht="12.75">
      <c r="A15" s="8" t="s">
        <v>9</v>
      </c>
      <c r="B15" s="19">
        <f>IF(B$51&gt;$B$53,$B$52+(Scoring!B16-$B$52)*$B$53/B$51,Scoring!B16)</f>
        <v>6</v>
      </c>
      <c r="C15" s="19">
        <f>IF(C$51&gt;$B$53,$B$52+(Scoring!C16-$B$52)*$B$53/C$51,Scoring!C16)</f>
        <v>6</v>
      </c>
      <c r="D15" s="19">
        <f>IF(D$51&gt;$B$53,$B$52+(Scoring!D16-$B$52)*$B$53/D$51,Scoring!D16)</f>
        <v>6</v>
      </c>
      <c r="E15" s="19">
        <f>IF(E$51&gt;$B$53,$B$52+(Scoring!E16-$B$52)*$B$53/E$51,Scoring!E16)</f>
        <v>6</v>
      </c>
      <c r="F15" s="19">
        <f>IF(F$51&gt;$B$53,$B$52+(Scoring!F16-$B$52)*$B$53/F$51,Scoring!F16)</f>
        <v>6</v>
      </c>
      <c r="G15" s="19">
        <f>IF(G$51&gt;$B$53,$B$52+(Scoring!G16-$B$52)*$B$53/G$51,Scoring!G16)</f>
        <v>6</v>
      </c>
      <c r="H15" s="19">
        <f>IF(H$51&gt;$B$53,$B$52+(Scoring!H16-$B$52)*$B$53/H$51,Scoring!H16)</f>
        <v>6</v>
      </c>
      <c r="I15" s="19">
        <f>IF(I$51&gt;$B$53,$B$52+(Scoring!I16-$B$52)*$B$53/I$51,Scoring!I16)</f>
        <v>6</v>
      </c>
      <c r="J15" s="19">
        <f>IF(J$51&gt;$B$53,$B$52+(Scoring!J16-$B$52)*$B$53/J$51,Scoring!J16)</f>
        <v>6</v>
      </c>
      <c r="K15" s="19">
        <f>IF(K$51&gt;$B$53,$B$52+(Scoring!K16-$B$52)*$B$53/K$51,Scoring!K16)</f>
        <v>6</v>
      </c>
      <c r="L15" s="19">
        <f>IF(L$51&gt;$B$53,$B$52+(Scoring!L16-$B$52)*$B$53/L$51,Scoring!L16)</f>
        <v>6</v>
      </c>
      <c r="M15" s="19">
        <f>IF(M$51&gt;$B$53,$B$52+(Scoring!M16-$B$52)*$B$53/M$51,Scoring!M16)</f>
        <v>6</v>
      </c>
      <c r="N15" s="19">
        <f>IF(N$51&gt;$B$53,$B$52+(Scoring!N16-$B$52)*$B$53/N$51,Scoring!N16)</f>
        <v>6</v>
      </c>
      <c r="O15" s="19">
        <f>IF(O$51&gt;$B$53,$B$52+(Scoring!O16-$B$52)*$B$53/O$51,Scoring!O16)</f>
        <v>6</v>
      </c>
      <c r="P15" s="19">
        <f>IF(P$51&gt;$B$53,$B$52+(Scoring!P16-$B$52)*$B$53/P$51,Scoring!P16)</f>
        <v>6</v>
      </c>
      <c r="Q15" s="19">
        <f>IF(Q$51&gt;$B$53,$B$52+(Scoring!Q16-$B$52)*$B$53/Q$51,Scoring!Q16)</f>
        <v>2.5</v>
      </c>
    </row>
    <row r="16" spans="1:17" ht="12.75">
      <c r="A16" s="8" t="s">
        <v>10</v>
      </c>
      <c r="B16" s="19">
        <f>IF(B$51&gt;$B$53,$B$52+(Scoring!B17-$B$52)*$B$53/B$51,Scoring!B17)</f>
        <v>6</v>
      </c>
      <c r="C16" s="19">
        <f>IF(C$51&gt;$B$53,$B$52+(Scoring!C17-$B$52)*$B$53/C$51,Scoring!C17)</f>
        <v>6</v>
      </c>
      <c r="D16" s="19">
        <f>IF(D$51&gt;$B$53,$B$52+(Scoring!D17-$B$52)*$B$53/D$51,Scoring!D17)</f>
        <v>6</v>
      </c>
      <c r="E16" s="19">
        <f>IF(E$51&gt;$B$53,$B$52+(Scoring!E17-$B$52)*$B$53/E$51,Scoring!E17)</f>
        <v>6</v>
      </c>
      <c r="F16" s="19">
        <f>IF(F$51&gt;$B$53,$B$52+(Scoring!F17-$B$52)*$B$53/F$51,Scoring!F17)</f>
        <v>6</v>
      </c>
      <c r="G16" s="19">
        <f>IF(G$51&gt;$B$53,$B$52+(Scoring!G17-$B$52)*$B$53/G$51,Scoring!G17)</f>
        <v>6</v>
      </c>
      <c r="H16" s="19">
        <f>IF(H$51&gt;$B$53,$B$52+(Scoring!H17-$B$52)*$B$53/H$51,Scoring!H17)</f>
        <v>6</v>
      </c>
      <c r="I16" s="19">
        <f>IF(I$51&gt;$B$53,$B$52+(Scoring!I17-$B$52)*$B$53/I$51,Scoring!I17)</f>
        <v>6</v>
      </c>
      <c r="J16" s="19">
        <f>IF(J$51&gt;$B$53,$B$52+(Scoring!J17-$B$52)*$B$53/J$51,Scoring!J17)</f>
        <v>6</v>
      </c>
      <c r="K16" s="19">
        <f>IF(K$51&gt;$B$53,$B$52+(Scoring!K17-$B$52)*$B$53/K$51,Scoring!K17)</f>
        <v>6</v>
      </c>
      <c r="L16" s="19">
        <f>IF(L$51&gt;$B$53,$B$52+(Scoring!L17-$B$52)*$B$53/L$51,Scoring!L17)</f>
        <v>6</v>
      </c>
      <c r="M16" s="19">
        <f>IF(M$51&gt;$B$53,$B$52+(Scoring!M17-$B$52)*$B$53/M$51,Scoring!M17)</f>
        <v>6</v>
      </c>
      <c r="N16" s="19">
        <f>IF(N$51&gt;$B$53,$B$52+(Scoring!N17-$B$52)*$B$53/N$51,Scoring!N17)</f>
        <v>6</v>
      </c>
      <c r="O16" s="19">
        <f>IF(O$51&gt;$B$53,$B$52+(Scoring!O17-$B$52)*$B$53/O$51,Scoring!O17)</f>
        <v>6</v>
      </c>
      <c r="P16" s="19">
        <f>IF(P$51&gt;$B$53,$B$52+(Scoring!P17-$B$52)*$B$53/P$51,Scoring!P17)</f>
        <v>6</v>
      </c>
      <c r="Q16" s="19">
        <f>IF(Q$51&gt;$B$53,$B$52+(Scoring!Q17-$B$52)*$B$53/Q$51,Scoring!Q17)</f>
        <v>2.5</v>
      </c>
    </row>
    <row r="17" spans="1:17" ht="12.75">
      <c r="A17" s="8" t="s">
        <v>11</v>
      </c>
      <c r="B17" s="19">
        <f>IF(B$51&gt;$B$53,$B$52+(Scoring!B18-$B$52)*$B$53/B$51,Scoring!B18)</f>
        <v>6</v>
      </c>
      <c r="C17" s="19">
        <f>IF(C$51&gt;$B$53,$B$52+(Scoring!C18-$B$52)*$B$53/C$51,Scoring!C18)</f>
        <v>6</v>
      </c>
      <c r="D17" s="19">
        <f>IF(D$51&gt;$B$53,$B$52+(Scoring!D18-$B$52)*$B$53/D$51,Scoring!D18)</f>
        <v>6</v>
      </c>
      <c r="E17" s="19">
        <f>IF(E$51&gt;$B$53,$B$52+(Scoring!E18-$B$52)*$B$53/E$51,Scoring!E18)</f>
        <v>6</v>
      </c>
      <c r="F17" s="19">
        <f>IF(F$51&gt;$B$53,$B$52+(Scoring!F18-$B$52)*$B$53/F$51,Scoring!F18)</f>
        <v>6</v>
      </c>
      <c r="G17" s="19">
        <f>IF(G$51&gt;$B$53,$B$52+(Scoring!G18-$B$52)*$B$53/G$51,Scoring!G18)</f>
        <v>6</v>
      </c>
      <c r="H17" s="19">
        <f>IF(H$51&gt;$B$53,$B$52+(Scoring!H18-$B$52)*$B$53/H$51,Scoring!H18)</f>
        <v>6</v>
      </c>
      <c r="I17" s="19">
        <f>IF(I$51&gt;$B$53,$B$52+(Scoring!I18-$B$52)*$B$53/I$51,Scoring!I18)</f>
        <v>6</v>
      </c>
      <c r="J17" s="19">
        <f>IF(J$51&gt;$B$53,$B$52+(Scoring!J18-$B$52)*$B$53/J$51,Scoring!J18)</f>
        <v>6</v>
      </c>
      <c r="K17" s="19">
        <f>IF(K$51&gt;$B$53,$B$52+(Scoring!K18-$B$52)*$B$53/K$51,Scoring!K18)</f>
        <v>6</v>
      </c>
      <c r="L17" s="19">
        <f>IF(L$51&gt;$B$53,$B$52+(Scoring!L18-$B$52)*$B$53/L$51,Scoring!L18)</f>
        <v>6</v>
      </c>
      <c r="M17" s="19">
        <f>IF(M$51&gt;$B$53,$B$52+(Scoring!M18-$B$52)*$B$53/M$51,Scoring!M18)</f>
        <v>6</v>
      </c>
      <c r="N17" s="19">
        <f>IF(N$51&gt;$B$53,$B$52+(Scoring!N18-$B$52)*$B$53/N$51,Scoring!N18)</f>
        <v>6</v>
      </c>
      <c r="O17" s="19">
        <f>IF(O$51&gt;$B$53,$B$52+(Scoring!O18-$B$52)*$B$53/O$51,Scoring!O18)</f>
        <v>6</v>
      </c>
      <c r="P17" s="19">
        <f>IF(P$51&gt;$B$53,$B$52+(Scoring!P18-$B$52)*$B$53/P$51,Scoring!P18)</f>
        <v>6</v>
      </c>
      <c r="Q17" s="19">
        <f>IF(Q$51&gt;$B$53,$B$52+(Scoring!Q18-$B$52)*$B$53/Q$51,Scoring!Q18)</f>
        <v>2.5</v>
      </c>
    </row>
    <row r="18" spans="1:17" ht="12.75">
      <c r="A18" s="8" t="s">
        <v>12</v>
      </c>
      <c r="B18" s="19">
        <f>IF(B$51&gt;$B$53,$B$52+(Scoring!B19-$B$52)*$B$53/B$51,Scoring!B19)</f>
        <v>6</v>
      </c>
      <c r="C18" s="19">
        <f>IF(C$51&gt;$B$53,$B$52+(Scoring!C19-$B$52)*$B$53/C$51,Scoring!C19)</f>
        <v>6</v>
      </c>
      <c r="D18" s="19">
        <f>IF(D$51&gt;$B$53,$B$52+(Scoring!D19-$B$52)*$B$53/D$51,Scoring!D19)</f>
        <v>6</v>
      </c>
      <c r="E18" s="19">
        <f>IF(E$51&gt;$B$53,$B$52+(Scoring!E19-$B$52)*$B$53/E$51,Scoring!E19)</f>
        <v>6</v>
      </c>
      <c r="F18" s="19">
        <f>IF(F$51&gt;$B$53,$B$52+(Scoring!F19-$B$52)*$B$53/F$51,Scoring!F19)</f>
        <v>6</v>
      </c>
      <c r="G18" s="19">
        <f>IF(G$51&gt;$B$53,$B$52+(Scoring!G19-$B$52)*$B$53/G$51,Scoring!G19)</f>
        <v>6</v>
      </c>
      <c r="H18" s="19">
        <f>IF(H$51&gt;$B$53,$B$52+(Scoring!H19-$B$52)*$B$53/H$51,Scoring!H19)</f>
        <v>6</v>
      </c>
      <c r="I18" s="19">
        <f>IF(I$51&gt;$B$53,$B$52+(Scoring!I19-$B$52)*$B$53/I$51,Scoring!I19)</f>
        <v>6</v>
      </c>
      <c r="J18" s="19">
        <f>IF(J$51&gt;$B$53,$B$52+(Scoring!J19-$B$52)*$B$53/J$51,Scoring!J19)</f>
        <v>6</v>
      </c>
      <c r="K18" s="19">
        <f>IF(K$51&gt;$B$53,$B$52+(Scoring!K19-$B$52)*$B$53/K$51,Scoring!K19)</f>
        <v>6</v>
      </c>
      <c r="L18" s="19">
        <f>IF(L$51&gt;$B$53,$B$52+(Scoring!L19-$B$52)*$B$53/L$51,Scoring!L19)</f>
        <v>6</v>
      </c>
      <c r="M18" s="19">
        <f>IF(M$51&gt;$B$53,$B$52+(Scoring!M19-$B$52)*$B$53/M$51,Scoring!M19)</f>
        <v>6</v>
      </c>
      <c r="N18" s="19">
        <f>IF(N$51&gt;$B$53,$B$52+(Scoring!N19-$B$52)*$B$53/N$51,Scoring!N19)</f>
        <v>6</v>
      </c>
      <c r="O18" s="19">
        <f>IF(O$51&gt;$B$53,$B$52+(Scoring!O19-$B$52)*$B$53/O$51,Scoring!O19)</f>
        <v>6</v>
      </c>
      <c r="P18" s="19">
        <f>IF(P$51&gt;$B$53,$B$52+(Scoring!P19-$B$52)*$B$53/P$51,Scoring!P19)</f>
        <v>6</v>
      </c>
      <c r="Q18" s="19">
        <f>IF(Q$51&gt;$B$53,$B$52+(Scoring!Q19-$B$52)*$B$53/Q$51,Scoring!Q19)</f>
        <v>2.5</v>
      </c>
    </row>
    <row r="19" spans="1:17" ht="12.75">
      <c r="A19" s="8" t="s">
        <v>13</v>
      </c>
      <c r="B19" s="19">
        <f>IF(B$51&gt;$B$53,$B$52+(Scoring!B20-$B$52)*$B$53/B$51,Scoring!B20)</f>
        <v>6</v>
      </c>
      <c r="C19" s="19">
        <f>IF(C$51&gt;$B$53,$B$52+(Scoring!C20-$B$52)*$B$53/C$51,Scoring!C20)</f>
        <v>6</v>
      </c>
      <c r="D19" s="19">
        <f>IF(D$51&gt;$B$53,$B$52+(Scoring!D20-$B$52)*$B$53/D$51,Scoring!D20)</f>
        <v>6</v>
      </c>
      <c r="E19" s="19">
        <f>IF(E$51&gt;$B$53,$B$52+(Scoring!E20-$B$52)*$B$53/E$51,Scoring!E20)</f>
        <v>6</v>
      </c>
      <c r="F19" s="19">
        <f>IF(F$51&gt;$B$53,$B$52+(Scoring!F20-$B$52)*$B$53/F$51,Scoring!F20)</f>
        <v>6</v>
      </c>
      <c r="G19" s="19">
        <f>IF(G$51&gt;$B$53,$B$52+(Scoring!G20-$B$52)*$B$53/G$51,Scoring!G20)</f>
        <v>6</v>
      </c>
      <c r="H19" s="19">
        <f>IF(H$51&gt;$B$53,$B$52+(Scoring!H20-$B$52)*$B$53/H$51,Scoring!H20)</f>
        <v>6</v>
      </c>
      <c r="I19" s="19">
        <f>IF(I$51&gt;$B$53,$B$52+(Scoring!I20-$B$52)*$B$53/I$51,Scoring!I20)</f>
        <v>6</v>
      </c>
      <c r="J19" s="19">
        <f>IF(J$51&gt;$B$53,$B$52+(Scoring!J20-$B$52)*$B$53/J$51,Scoring!J20)</f>
        <v>6</v>
      </c>
      <c r="K19" s="19">
        <f>IF(K$51&gt;$B$53,$B$52+(Scoring!K20-$B$52)*$B$53/K$51,Scoring!K20)</f>
        <v>6</v>
      </c>
      <c r="L19" s="19">
        <f>IF(L$51&gt;$B$53,$B$52+(Scoring!L20-$B$52)*$B$53/L$51,Scoring!L20)</f>
        <v>6</v>
      </c>
      <c r="M19" s="19">
        <f>IF(M$51&gt;$B$53,$B$52+(Scoring!M20-$B$52)*$B$53/M$51,Scoring!M20)</f>
        <v>6</v>
      </c>
      <c r="N19" s="19">
        <f>IF(N$51&gt;$B$53,$B$52+(Scoring!N20-$B$52)*$B$53/N$51,Scoring!N20)</f>
        <v>6</v>
      </c>
      <c r="O19" s="19">
        <f>IF(O$51&gt;$B$53,$B$52+(Scoring!O20-$B$52)*$B$53/O$51,Scoring!O20)</f>
        <v>6</v>
      </c>
      <c r="P19" s="19">
        <f>IF(P$51&gt;$B$53,$B$52+(Scoring!P20-$B$52)*$B$53/P$51,Scoring!P20)</f>
        <v>6</v>
      </c>
      <c r="Q19" s="19">
        <f>IF(Q$51&gt;$B$53,$B$52+(Scoring!Q20-$B$52)*$B$53/Q$51,Scoring!Q20)</f>
        <v>2.5</v>
      </c>
    </row>
    <row r="20" spans="1:17" ht="12.75">
      <c r="A20" s="8" t="s">
        <v>14</v>
      </c>
      <c r="B20" s="19">
        <f>IF(B$51&gt;$B$53,$B$52+(Scoring!B21-$B$52)*$B$53/B$51,Scoring!B21)</f>
        <v>6</v>
      </c>
      <c r="C20" s="19">
        <f>IF(C$51&gt;$B$53,$B$52+(Scoring!C21-$B$52)*$B$53/C$51,Scoring!C21)</f>
        <v>6</v>
      </c>
      <c r="D20" s="19">
        <f>IF(D$51&gt;$B$53,$B$52+(Scoring!D21-$B$52)*$B$53/D$51,Scoring!D21)</f>
        <v>6</v>
      </c>
      <c r="E20" s="19">
        <f>IF(E$51&gt;$B$53,$B$52+(Scoring!E21-$B$52)*$B$53/E$51,Scoring!E21)</f>
        <v>6</v>
      </c>
      <c r="F20" s="19">
        <f>IF(F$51&gt;$B$53,$B$52+(Scoring!F21-$B$52)*$B$53/F$51,Scoring!F21)</f>
        <v>6</v>
      </c>
      <c r="G20" s="19">
        <f>IF(G$51&gt;$B$53,$B$52+(Scoring!G21-$B$52)*$B$53/G$51,Scoring!G21)</f>
        <v>6</v>
      </c>
      <c r="H20" s="19">
        <f>IF(H$51&gt;$B$53,$B$52+(Scoring!H21-$B$52)*$B$53/H$51,Scoring!H21)</f>
        <v>6</v>
      </c>
      <c r="I20" s="19">
        <f>IF(I$51&gt;$B$53,$B$52+(Scoring!I21-$B$52)*$B$53/I$51,Scoring!I21)</f>
        <v>6</v>
      </c>
      <c r="J20" s="19">
        <f>IF(J$51&gt;$B$53,$B$52+(Scoring!J21-$B$52)*$B$53/J$51,Scoring!J21)</f>
        <v>6</v>
      </c>
      <c r="K20" s="19">
        <f>IF(K$51&gt;$B$53,$B$52+(Scoring!K21-$B$52)*$B$53/K$51,Scoring!K21)</f>
        <v>6</v>
      </c>
      <c r="L20" s="19">
        <f>IF(L$51&gt;$B$53,$B$52+(Scoring!L21-$B$52)*$B$53/L$51,Scoring!L21)</f>
        <v>6</v>
      </c>
      <c r="M20" s="19">
        <f>IF(M$51&gt;$B$53,$B$52+(Scoring!M21-$B$52)*$B$53/M$51,Scoring!M21)</f>
        <v>6</v>
      </c>
      <c r="N20" s="19">
        <f>IF(N$51&gt;$B$53,$B$52+(Scoring!N21-$B$52)*$B$53/N$51,Scoring!N21)</f>
        <v>6</v>
      </c>
      <c r="O20" s="19">
        <f>IF(O$51&gt;$B$53,$B$52+(Scoring!O21-$B$52)*$B$53/O$51,Scoring!O21)</f>
        <v>6</v>
      </c>
      <c r="P20" s="19">
        <f>IF(P$51&gt;$B$53,$B$52+(Scoring!P21-$B$52)*$B$53/P$51,Scoring!P21)</f>
        <v>6</v>
      </c>
      <c r="Q20" s="19">
        <f>IF(Q$51&gt;$B$53,$B$52+(Scoring!Q21-$B$52)*$B$53/Q$51,Scoring!Q21)</f>
        <v>2.5</v>
      </c>
    </row>
    <row r="21" spans="1:17" ht="12.75">
      <c r="A21" s="8" t="s">
        <v>15</v>
      </c>
      <c r="B21" s="19">
        <f>IF(B$51&gt;$B$53,$B$52+(Scoring!B22-$B$52)*$B$53/B$51,Scoring!B22)</f>
        <v>6</v>
      </c>
      <c r="C21" s="19">
        <f>IF(C$51&gt;$B$53,$B$52+(Scoring!C22-$B$52)*$B$53/C$51,Scoring!C22)</f>
        <v>6</v>
      </c>
      <c r="D21" s="19">
        <f>IF(D$51&gt;$B$53,$B$52+(Scoring!D22-$B$52)*$B$53/D$51,Scoring!D22)</f>
        <v>6</v>
      </c>
      <c r="E21" s="19">
        <f>IF(E$51&gt;$B$53,$B$52+(Scoring!E22-$B$52)*$B$53/E$51,Scoring!E22)</f>
        <v>6</v>
      </c>
      <c r="F21" s="19">
        <f>IF(F$51&gt;$B$53,$B$52+(Scoring!F22-$B$52)*$B$53/F$51,Scoring!F22)</f>
        <v>6</v>
      </c>
      <c r="G21" s="19">
        <f>IF(G$51&gt;$B$53,$B$52+(Scoring!G22-$B$52)*$B$53/G$51,Scoring!G22)</f>
        <v>6</v>
      </c>
      <c r="H21" s="19">
        <f>IF(H$51&gt;$B$53,$B$52+(Scoring!H22-$B$52)*$B$53/H$51,Scoring!H22)</f>
        <v>6</v>
      </c>
      <c r="I21" s="19">
        <f>IF(I$51&gt;$B$53,$B$52+(Scoring!I22-$B$52)*$B$53/I$51,Scoring!I22)</f>
        <v>6</v>
      </c>
      <c r="J21" s="19">
        <f>IF(J$51&gt;$B$53,$B$52+(Scoring!J22-$B$52)*$B$53/J$51,Scoring!J22)</f>
        <v>6</v>
      </c>
      <c r="K21" s="19">
        <f>IF(K$51&gt;$B$53,$B$52+(Scoring!K22-$B$52)*$B$53/K$51,Scoring!K22)</f>
        <v>6</v>
      </c>
      <c r="L21" s="19">
        <f>IF(L$51&gt;$B$53,$B$52+(Scoring!L22-$B$52)*$B$53/L$51,Scoring!L22)</f>
        <v>6</v>
      </c>
      <c r="M21" s="19">
        <f>IF(M$51&gt;$B$53,$B$52+(Scoring!M22-$B$52)*$B$53/M$51,Scoring!M22)</f>
        <v>6</v>
      </c>
      <c r="N21" s="19">
        <f>IF(N$51&gt;$B$53,$B$52+(Scoring!N22-$B$52)*$B$53/N$51,Scoring!N22)</f>
        <v>6</v>
      </c>
      <c r="O21" s="19">
        <f>IF(O$51&gt;$B$53,$B$52+(Scoring!O22-$B$52)*$B$53/O$51,Scoring!O22)</f>
        <v>6</v>
      </c>
      <c r="P21" s="19">
        <f>IF(P$51&gt;$B$53,$B$52+(Scoring!P22-$B$52)*$B$53/P$51,Scoring!P22)</f>
        <v>6</v>
      </c>
      <c r="Q21" s="19">
        <f>IF(Q$51&gt;$B$53,$B$52+(Scoring!Q22-$B$52)*$B$53/Q$51,Scoring!Q22)</f>
        <v>2.5</v>
      </c>
    </row>
    <row r="22" spans="1:17" ht="12.75">
      <c r="A22" s="8" t="s">
        <v>16</v>
      </c>
      <c r="B22" s="19">
        <f>IF(B$51&gt;$B$53,$B$52+(Scoring!B23-$B$52)*$B$53/B$51,Scoring!B23)</f>
        <v>6</v>
      </c>
      <c r="C22" s="19">
        <f>IF(C$51&gt;$B$53,$B$52+(Scoring!C23-$B$52)*$B$53/C$51,Scoring!C23)</f>
        <v>6</v>
      </c>
      <c r="D22" s="19">
        <f>IF(D$51&gt;$B$53,$B$52+(Scoring!D23-$B$52)*$B$53/D$51,Scoring!D23)</f>
        <v>6</v>
      </c>
      <c r="E22" s="19">
        <f>IF(E$51&gt;$B$53,$B$52+(Scoring!E23-$B$52)*$B$53/E$51,Scoring!E23)</f>
        <v>6</v>
      </c>
      <c r="F22" s="19">
        <f>IF(F$51&gt;$B$53,$B$52+(Scoring!F23-$B$52)*$B$53/F$51,Scoring!F23)</f>
        <v>6</v>
      </c>
      <c r="G22" s="19">
        <f>IF(G$51&gt;$B$53,$B$52+(Scoring!G23-$B$52)*$B$53/G$51,Scoring!G23)</f>
        <v>6</v>
      </c>
      <c r="H22" s="19">
        <f>IF(H$51&gt;$B$53,$B$52+(Scoring!H23-$B$52)*$B$53/H$51,Scoring!H23)</f>
        <v>6</v>
      </c>
      <c r="I22" s="19">
        <f>IF(I$51&gt;$B$53,$B$52+(Scoring!I23-$B$52)*$B$53/I$51,Scoring!I23)</f>
        <v>6</v>
      </c>
      <c r="J22" s="19">
        <f>IF(J$51&gt;$B$53,$B$52+(Scoring!J23-$B$52)*$B$53/J$51,Scoring!J23)</f>
        <v>6</v>
      </c>
      <c r="K22" s="19">
        <f>IF(K$51&gt;$B$53,$B$52+(Scoring!K23-$B$52)*$B$53/K$51,Scoring!K23)</f>
        <v>6</v>
      </c>
      <c r="L22" s="19">
        <f>IF(L$51&gt;$B$53,$B$52+(Scoring!L23-$B$52)*$B$53/L$51,Scoring!L23)</f>
        <v>6</v>
      </c>
      <c r="M22" s="19">
        <f>IF(M$51&gt;$B$53,$B$52+(Scoring!M23-$B$52)*$B$53/M$51,Scoring!M23)</f>
        <v>6</v>
      </c>
      <c r="N22" s="19">
        <f>IF(N$51&gt;$B$53,$B$52+(Scoring!N23-$B$52)*$B$53/N$51,Scoring!N23)</f>
        <v>6</v>
      </c>
      <c r="O22" s="19">
        <f>IF(O$51&gt;$B$53,$B$52+(Scoring!O23-$B$52)*$B$53/O$51,Scoring!O23)</f>
        <v>6</v>
      </c>
      <c r="P22" s="19">
        <f>IF(P$51&gt;$B$53,$B$52+(Scoring!P23-$B$52)*$B$53/P$51,Scoring!P23)</f>
        <v>6</v>
      </c>
      <c r="Q22" s="19">
        <f>IF(Q$51&gt;$B$53,$B$52+(Scoring!Q23-$B$52)*$B$53/Q$51,Scoring!Q23)</f>
        <v>2.5</v>
      </c>
    </row>
    <row r="23" spans="1:17" ht="12.75">
      <c r="A23" s="8" t="s">
        <v>17</v>
      </c>
      <c r="B23" s="19">
        <f>IF(B$51&gt;$B$53,$B$52+(Scoring!B24-$B$52)*$B$53/B$51,Scoring!B24)</f>
        <v>6</v>
      </c>
      <c r="C23" s="19">
        <f>IF(C$51&gt;$B$53,$B$52+(Scoring!C24-$B$52)*$B$53/C$51,Scoring!C24)</f>
        <v>6</v>
      </c>
      <c r="D23" s="19">
        <f>IF(D$51&gt;$B$53,$B$52+(Scoring!D24-$B$52)*$B$53/D$51,Scoring!D24)</f>
        <v>6</v>
      </c>
      <c r="E23" s="19">
        <f>IF(E$51&gt;$B$53,$B$52+(Scoring!E24-$B$52)*$B$53/E$51,Scoring!E24)</f>
        <v>6</v>
      </c>
      <c r="F23" s="19">
        <f>IF(F$51&gt;$B$53,$B$52+(Scoring!F24-$B$52)*$B$53/F$51,Scoring!F24)</f>
        <v>6</v>
      </c>
      <c r="G23" s="19">
        <f>IF(G$51&gt;$B$53,$B$52+(Scoring!G24-$B$52)*$B$53/G$51,Scoring!G24)</f>
        <v>6</v>
      </c>
      <c r="H23" s="19">
        <f>IF(H$51&gt;$B$53,$B$52+(Scoring!H24-$B$52)*$B$53/H$51,Scoring!H24)</f>
        <v>6</v>
      </c>
      <c r="I23" s="19">
        <f>IF(I$51&gt;$B$53,$B$52+(Scoring!I24-$B$52)*$B$53/I$51,Scoring!I24)</f>
        <v>6</v>
      </c>
      <c r="J23" s="19">
        <f>IF(J$51&gt;$B$53,$B$52+(Scoring!J24-$B$52)*$B$53/J$51,Scoring!J24)</f>
        <v>6</v>
      </c>
      <c r="K23" s="19">
        <f>IF(K$51&gt;$B$53,$B$52+(Scoring!K24-$B$52)*$B$53/K$51,Scoring!K24)</f>
        <v>6</v>
      </c>
      <c r="L23" s="19">
        <f>IF(L$51&gt;$B$53,$B$52+(Scoring!L24-$B$52)*$B$53/L$51,Scoring!L24)</f>
        <v>6</v>
      </c>
      <c r="M23" s="19">
        <f>IF(M$51&gt;$B$53,$B$52+(Scoring!M24-$B$52)*$B$53/M$51,Scoring!M24)</f>
        <v>6</v>
      </c>
      <c r="N23" s="19">
        <f>IF(N$51&gt;$B$53,$B$52+(Scoring!N24-$B$52)*$B$53/N$51,Scoring!N24)</f>
        <v>6</v>
      </c>
      <c r="O23" s="19">
        <f>IF(O$51&gt;$B$53,$B$52+(Scoring!O24-$B$52)*$B$53/O$51,Scoring!O24)</f>
        <v>6</v>
      </c>
      <c r="P23" s="19">
        <f>IF(P$51&gt;$B$53,$B$52+(Scoring!P24-$B$52)*$B$53/P$51,Scoring!P24)</f>
        <v>6</v>
      </c>
      <c r="Q23" s="19">
        <f>IF(Q$51&gt;$B$53,$B$52+(Scoring!Q24-$B$52)*$B$53/Q$51,Scoring!Q24)</f>
        <v>2.5</v>
      </c>
    </row>
    <row r="24" spans="1:17" ht="12.75">
      <c r="A24" s="8" t="s">
        <v>18</v>
      </c>
      <c r="B24" s="19">
        <f>IF(B$51&gt;$B$53,$B$52+(Scoring!B25-$B$52)*$B$53/B$51,Scoring!B25)</f>
        <v>6</v>
      </c>
      <c r="C24" s="19">
        <f>IF(C$51&gt;$B$53,$B$52+(Scoring!C25-$B$52)*$B$53/C$51,Scoring!C25)</f>
        <v>6</v>
      </c>
      <c r="D24" s="19">
        <f>IF(D$51&gt;$B$53,$B$52+(Scoring!D25-$B$52)*$B$53/D$51,Scoring!D25)</f>
        <v>6</v>
      </c>
      <c r="E24" s="19">
        <f>IF(E$51&gt;$B$53,$B$52+(Scoring!E25-$B$52)*$B$53/E$51,Scoring!E25)</f>
        <v>6</v>
      </c>
      <c r="F24" s="19">
        <f>IF(F$51&gt;$B$53,$B$52+(Scoring!F25-$B$52)*$B$53/F$51,Scoring!F25)</f>
        <v>6</v>
      </c>
      <c r="G24" s="19">
        <f>IF(G$51&gt;$B$53,$B$52+(Scoring!G25-$B$52)*$B$53/G$51,Scoring!G25)</f>
        <v>6</v>
      </c>
      <c r="H24" s="19">
        <f>IF(H$51&gt;$B$53,$B$52+(Scoring!H25-$B$52)*$B$53/H$51,Scoring!H25)</f>
        <v>6</v>
      </c>
      <c r="I24" s="19">
        <f>IF(I$51&gt;$B$53,$B$52+(Scoring!I25-$B$52)*$B$53/I$51,Scoring!I25)</f>
        <v>6</v>
      </c>
      <c r="J24" s="19">
        <f>IF(J$51&gt;$B$53,$B$52+(Scoring!J25-$B$52)*$B$53/J$51,Scoring!J25)</f>
        <v>6</v>
      </c>
      <c r="K24" s="19">
        <f>IF(K$51&gt;$B$53,$B$52+(Scoring!K25-$B$52)*$B$53/K$51,Scoring!K25)</f>
        <v>6</v>
      </c>
      <c r="L24" s="19">
        <f>IF(L$51&gt;$B$53,$B$52+(Scoring!L25-$B$52)*$B$53/L$51,Scoring!L25)</f>
        <v>6</v>
      </c>
      <c r="M24" s="19">
        <f>IF(M$51&gt;$B$53,$B$52+(Scoring!M25-$B$52)*$B$53/M$51,Scoring!M25)</f>
        <v>6</v>
      </c>
      <c r="N24" s="19">
        <f>IF(N$51&gt;$B$53,$B$52+(Scoring!N25-$B$52)*$B$53/N$51,Scoring!N25)</f>
        <v>6</v>
      </c>
      <c r="O24" s="19">
        <f>IF(O$51&gt;$B$53,$B$52+(Scoring!O25-$B$52)*$B$53/O$51,Scoring!O25)</f>
        <v>6</v>
      </c>
      <c r="P24" s="19">
        <f>IF(P$51&gt;$B$53,$B$52+(Scoring!P25-$B$52)*$B$53/P$51,Scoring!P25)</f>
        <v>6</v>
      </c>
      <c r="Q24" s="19">
        <f>IF(Q$51&gt;$B$53,$B$52+(Scoring!Q25-$B$52)*$B$53/Q$51,Scoring!Q25)</f>
        <v>2.5</v>
      </c>
    </row>
    <row r="25" spans="1:17" ht="12.75">
      <c r="A25" s="8" t="s">
        <v>19</v>
      </c>
      <c r="B25" s="19">
        <f>IF(B$51&gt;$B$53,$B$52+(Scoring!B26-$B$52)*$B$53/B$51,Scoring!B26)</f>
        <v>6</v>
      </c>
      <c r="C25" s="19">
        <f>IF(C$51&gt;$B$53,$B$52+(Scoring!C26-$B$52)*$B$53/C$51,Scoring!C26)</f>
        <v>6</v>
      </c>
      <c r="D25" s="19">
        <f>IF(D$51&gt;$B$53,$B$52+(Scoring!D26-$B$52)*$B$53/D$51,Scoring!D26)</f>
        <v>6</v>
      </c>
      <c r="E25" s="19">
        <f>IF(E$51&gt;$B$53,$B$52+(Scoring!E26-$B$52)*$B$53/E$51,Scoring!E26)</f>
        <v>6</v>
      </c>
      <c r="F25" s="19">
        <f>IF(F$51&gt;$B$53,$B$52+(Scoring!F26-$B$52)*$B$53/F$51,Scoring!F26)</f>
        <v>6</v>
      </c>
      <c r="G25" s="19">
        <f>IF(G$51&gt;$B$53,$B$52+(Scoring!G26-$B$52)*$B$53/G$51,Scoring!G26)</f>
        <v>6</v>
      </c>
      <c r="H25" s="19">
        <f>IF(H$51&gt;$B$53,$B$52+(Scoring!H26-$B$52)*$B$53/H$51,Scoring!H26)</f>
        <v>6</v>
      </c>
      <c r="I25" s="19">
        <f>IF(I$51&gt;$B$53,$B$52+(Scoring!I26-$B$52)*$B$53/I$51,Scoring!I26)</f>
        <v>6</v>
      </c>
      <c r="J25" s="19">
        <f>IF(J$51&gt;$B$53,$B$52+(Scoring!J26-$B$52)*$B$53/J$51,Scoring!J26)</f>
        <v>6</v>
      </c>
      <c r="K25" s="19">
        <f>IF(K$51&gt;$B$53,$B$52+(Scoring!K26-$B$52)*$B$53/K$51,Scoring!K26)</f>
        <v>6</v>
      </c>
      <c r="L25" s="19">
        <f>IF(L$51&gt;$B$53,$B$52+(Scoring!L26-$B$52)*$B$53/L$51,Scoring!L26)</f>
        <v>6</v>
      </c>
      <c r="M25" s="19">
        <f>IF(M$51&gt;$B$53,$B$52+(Scoring!M26-$B$52)*$B$53/M$51,Scoring!M26)</f>
        <v>6</v>
      </c>
      <c r="N25" s="19">
        <f>IF(N$51&gt;$B$53,$B$52+(Scoring!N26-$B$52)*$B$53/N$51,Scoring!N26)</f>
        <v>6</v>
      </c>
      <c r="O25" s="19">
        <f>IF(O$51&gt;$B$53,$B$52+(Scoring!O26-$B$52)*$B$53/O$51,Scoring!O26)</f>
        <v>6</v>
      </c>
      <c r="P25" s="19">
        <f>IF(P$51&gt;$B$53,$B$52+(Scoring!P26-$B$52)*$B$53/P$51,Scoring!P26)</f>
        <v>6</v>
      </c>
      <c r="Q25" s="19">
        <f>IF(Q$51&gt;$B$53,$B$52+(Scoring!Q26-$B$52)*$B$53/Q$51,Scoring!Q26)</f>
        <v>2.5</v>
      </c>
    </row>
    <row r="29" spans="1:17" ht="12.75">
      <c r="A29" s="44" t="s">
        <v>32</v>
      </c>
      <c r="B29" s="41" t="s">
        <v>34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</row>
    <row r="30" spans="1:17" s="6" customFormat="1" ht="13.5" thickBot="1">
      <c r="A30" s="45"/>
      <c r="B30" s="16">
        <v>1</v>
      </c>
      <c r="C30" s="17">
        <v>2</v>
      </c>
      <c r="D30" s="17">
        <v>3</v>
      </c>
      <c r="E30" s="17">
        <v>4</v>
      </c>
      <c r="F30" s="17">
        <v>5</v>
      </c>
      <c r="G30" s="17">
        <v>6</v>
      </c>
      <c r="H30" s="17">
        <v>7</v>
      </c>
      <c r="I30" s="17">
        <v>8</v>
      </c>
      <c r="J30" s="17">
        <v>9</v>
      </c>
      <c r="K30" s="17">
        <v>10</v>
      </c>
      <c r="L30" s="17">
        <v>11</v>
      </c>
      <c r="M30" s="17">
        <v>12</v>
      </c>
      <c r="N30" s="17">
        <v>13</v>
      </c>
      <c r="O30" s="17">
        <v>14</v>
      </c>
      <c r="P30" s="17">
        <v>15</v>
      </c>
      <c r="Q30" s="18">
        <v>16</v>
      </c>
    </row>
    <row r="31" spans="1:17" ht="13.5" thickTop="1">
      <c r="A31" s="8" t="s">
        <v>0</v>
      </c>
      <c r="B31" s="20">
        <f>ABS(Scoring!B7-$B$52)</f>
        <v>1</v>
      </c>
      <c r="C31" s="20">
        <f>ABS(Scoring!C7-$B$52)</f>
        <v>1</v>
      </c>
      <c r="D31" s="20">
        <f>ABS(Scoring!D7-$B$52)</f>
        <v>1</v>
      </c>
      <c r="E31" s="20">
        <f>ABS(Scoring!E7-$B$52)</f>
        <v>1</v>
      </c>
      <c r="F31" s="20">
        <f>ABS(Scoring!F7-$B$52)</f>
        <v>1</v>
      </c>
      <c r="G31" s="20">
        <f>ABS(Scoring!G7-$B$52)</f>
        <v>1</v>
      </c>
      <c r="H31" s="20">
        <f>ABS(Scoring!H7-$B$52)</f>
        <v>1</v>
      </c>
      <c r="I31" s="20">
        <f>ABS(Scoring!I7-$B$52)</f>
        <v>1</v>
      </c>
      <c r="J31" s="20">
        <f>ABS(Scoring!J7-$B$52)</f>
        <v>1</v>
      </c>
      <c r="K31" s="20">
        <f>ABS(Scoring!K7-$B$52)</f>
        <v>1</v>
      </c>
      <c r="L31" s="20">
        <f>ABS(Scoring!L7-$B$52)</f>
        <v>1</v>
      </c>
      <c r="M31" s="20">
        <f>ABS(Scoring!M7-$B$52)</f>
        <v>1</v>
      </c>
      <c r="N31" s="20">
        <f>ABS(Scoring!N7-$B$52)</f>
        <v>1</v>
      </c>
      <c r="O31" s="20">
        <f>ABS(Scoring!O7-$B$52)</f>
        <v>1</v>
      </c>
      <c r="P31" s="20">
        <f>ABS(Scoring!P7-$B$52)</f>
        <v>1</v>
      </c>
      <c r="Q31" s="20">
        <f>ABS(Scoring!Q7-$B$52)</f>
        <v>5</v>
      </c>
    </row>
    <row r="32" spans="1:17" ht="12.75">
      <c r="A32" s="8" t="s">
        <v>1</v>
      </c>
      <c r="B32" s="20">
        <f>ABS(Scoring!B8-$B$52)</f>
        <v>1</v>
      </c>
      <c r="C32" s="20">
        <f>ABS(Scoring!C8-$B$52)</f>
        <v>1</v>
      </c>
      <c r="D32" s="20">
        <f>ABS(Scoring!D8-$B$52)</f>
        <v>1</v>
      </c>
      <c r="E32" s="20">
        <f>ABS(Scoring!E8-$B$52)</f>
        <v>1</v>
      </c>
      <c r="F32" s="20">
        <f>ABS(Scoring!F8-$B$52)</f>
        <v>1</v>
      </c>
      <c r="G32" s="20">
        <f>ABS(Scoring!G8-$B$52)</f>
        <v>1</v>
      </c>
      <c r="H32" s="20">
        <f>ABS(Scoring!H8-$B$52)</f>
        <v>1</v>
      </c>
      <c r="I32" s="20">
        <f>ABS(Scoring!I8-$B$52)</f>
        <v>1</v>
      </c>
      <c r="J32" s="20">
        <f>ABS(Scoring!J8-$B$52)</f>
        <v>1</v>
      </c>
      <c r="K32" s="20">
        <f>ABS(Scoring!K8-$B$52)</f>
        <v>1</v>
      </c>
      <c r="L32" s="20">
        <f>ABS(Scoring!L8-$B$52)</f>
        <v>1</v>
      </c>
      <c r="M32" s="20">
        <f>ABS(Scoring!M8-$B$52)</f>
        <v>1</v>
      </c>
      <c r="N32" s="20">
        <f>ABS(Scoring!N8-$B$52)</f>
        <v>1</v>
      </c>
      <c r="O32" s="20">
        <f>ABS(Scoring!O8-$B$52)</f>
        <v>1</v>
      </c>
      <c r="P32" s="20">
        <f>ABS(Scoring!P8-$B$52)</f>
        <v>1</v>
      </c>
      <c r="Q32" s="20">
        <f>ABS(Scoring!Q8-$B$52)</f>
        <v>5</v>
      </c>
    </row>
    <row r="33" spans="1:17" ht="12.75">
      <c r="A33" s="8" t="s">
        <v>2</v>
      </c>
      <c r="B33" s="20">
        <f>ABS(Scoring!B9-$B$52)</f>
        <v>1</v>
      </c>
      <c r="C33" s="20">
        <f>ABS(Scoring!C9-$B$52)</f>
        <v>1</v>
      </c>
      <c r="D33" s="20">
        <f>ABS(Scoring!D9-$B$52)</f>
        <v>1</v>
      </c>
      <c r="E33" s="20">
        <f>ABS(Scoring!E9-$B$52)</f>
        <v>1</v>
      </c>
      <c r="F33" s="20">
        <f>ABS(Scoring!F9-$B$52)</f>
        <v>1</v>
      </c>
      <c r="G33" s="20">
        <f>ABS(Scoring!G9-$B$52)</f>
        <v>1</v>
      </c>
      <c r="H33" s="20">
        <f>ABS(Scoring!H9-$B$52)</f>
        <v>1</v>
      </c>
      <c r="I33" s="20">
        <f>ABS(Scoring!I9-$B$52)</f>
        <v>1</v>
      </c>
      <c r="J33" s="20">
        <f>ABS(Scoring!J9-$B$52)</f>
        <v>1</v>
      </c>
      <c r="K33" s="20">
        <f>ABS(Scoring!K9-$B$52)</f>
        <v>1</v>
      </c>
      <c r="L33" s="20">
        <f>ABS(Scoring!L9-$B$52)</f>
        <v>1</v>
      </c>
      <c r="M33" s="20">
        <f>ABS(Scoring!M9-$B$52)</f>
        <v>1</v>
      </c>
      <c r="N33" s="20">
        <f>ABS(Scoring!N9-$B$52)</f>
        <v>1</v>
      </c>
      <c r="O33" s="20">
        <f>ABS(Scoring!O9-$B$52)</f>
        <v>1</v>
      </c>
      <c r="P33" s="20">
        <f>ABS(Scoring!P9-$B$52)</f>
        <v>1</v>
      </c>
      <c r="Q33" s="20">
        <f>ABS(Scoring!Q9-$B$52)</f>
        <v>5</v>
      </c>
    </row>
    <row r="34" spans="1:17" ht="12.75">
      <c r="A34" s="8" t="s">
        <v>3</v>
      </c>
      <c r="B34" s="20">
        <f>ABS(Scoring!B10-$B$52)</f>
        <v>1</v>
      </c>
      <c r="C34" s="20">
        <f>ABS(Scoring!C10-$B$52)</f>
        <v>1</v>
      </c>
      <c r="D34" s="20">
        <f>ABS(Scoring!D10-$B$52)</f>
        <v>1</v>
      </c>
      <c r="E34" s="20">
        <f>ABS(Scoring!E10-$B$52)</f>
        <v>1</v>
      </c>
      <c r="F34" s="20">
        <f>ABS(Scoring!F10-$B$52)</f>
        <v>1</v>
      </c>
      <c r="G34" s="20">
        <f>ABS(Scoring!G10-$B$52)</f>
        <v>1</v>
      </c>
      <c r="H34" s="20">
        <f>ABS(Scoring!H10-$B$52)</f>
        <v>1</v>
      </c>
      <c r="I34" s="20">
        <f>ABS(Scoring!I10-$B$52)</f>
        <v>1</v>
      </c>
      <c r="J34" s="20">
        <f>ABS(Scoring!J10-$B$52)</f>
        <v>1</v>
      </c>
      <c r="K34" s="20">
        <f>ABS(Scoring!K10-$B$52)</f>
        <v>1</v>
      </c>
      <c r="L34" s="20">
        <f>ABS(Scoring!L10-$B$52)</f>
        <v>1</v>
      </c>
      <c r="M34" s="20">
        <f>ABS(Scoring!M10-$B$52)</f>
        <v>1</v>
      </c>
      <c r="N34" s="20">
        <f>ABS(Scoring!N10-$B$52)</f>
        <v>1</v>
      </c>
      <c r="O34" s="20">
        <f>ABS(Scoring!O10-$B$52)</f>
        <v>1</v>
      </c>
      <c r="P34" s="20">
        <f>ABS(Scoring!P10-$B$52)</f>
        <v>1</v>
      </c>
      <c r="Q34" s="20">
        <f>ABS(Scoring!Q10-$B$52)</f>
        <v>5</v>
      </c>
    </row>
    <row r="35" spans="1:17" ht="12.75">
      <c r="A35" s="8" t="s">
        <v>4</v>
      </c>
      <c r="B35" s="20">
        <f>ABS(Scoring!B11-$B$52)</f>
        <v>1</v>
      </c>
      <c r="C35" s="20">
        <f>ABS(Scoring!C11-$B$52)</f>
        <v>1</v>
      </c>
      <c r="D35" s="20">
        <f>ABS(Scoring!D11-$B$52)</f>
        <v>1</v>
      </c>
      <c r="E35" s="20">
        <f>ABS(Scoring!E11-$B$52)</f>
        <v>1</v>
      </c>
      <c r="F35" s="20">
        <f>ABS(Scoring!F11-$B$52)</f>
        <v>1</v>
      </c>
      <c r="G35" s="20">
        <f>ABS(Scoring!G11-$B$52)</f>
        <v>1</v>
      </c>
      <c r="H35" s="20">
        <f>ABS(Scoring!H11-$B$52)</f>
        <v>1</v>
      </c>
      <c r="I35" s="20">
        <f>ABS(Scoring!I11-$B$52)</f>
        <v>1</v>
      </c>
      <c r="J35" s="20">
        <f>ABS(Scoring!J11-$B$52)</f>
        <v>1</v>
      </c>
      <c r="K35" s="20">
        <f>ABS(Scoring!K11-$B$52)</f>
        <v>1</v>
      </c>
      <c r="L35" s="20">
        <f>ABS(Scoring!L11-$B$52)</f>
        <v>1</v>
      </c>
      <c r="M35" s="20">
        <f>ABS(Scoring!M11-$B$52)</f>
        <v>1</v>
      </c>
      <c r="N35" s="20">
        <f>ABS(Scoring!N11-$B$52)</f>
        <v>1</v>
      </c>
      <c r="O35" s="20">
        <f>ABS(Scoring!O11-$B$52)</f>
        <v>1</v>
      </c>
      <c r="P35" s="20">
        <f>ABS(Scoring!P11-$B$52)</f>
        <v>1</v>
      </c>
      <c r="Q35" s="20">
        <f>ABS(Scoring!Q11-$B$52)</f>
        <v>5</v>
      </c>
    </row>
    <row r="36" spans="1:17" ht="12.75">
      <c r="A36" s="8" t="s">
        <v>5</v>
      </c>
      <c r="B36" s="20">
        <f>ABS(Scoring!B12-$B$52)</f>
        <v>1</v>
      </c>
      <c r="C36" s="20">
        <f>ABS(Scoring!C12-$B$52)</f>
        <v>1</v>
      </c>
      <c r="D36" s="20">
        <f>ABS(Scoring!D12-$B$52)</f>
        <v>1</v>
      </c>
      <c r="E36" s="20">
        <f>ABS(Scoring!E12-$B$52)</f>
        <v>1</v>
      </c>
      <c r="F36" s="20">
        <f>ABS(Scoring!F12-$B$52)</f>
        <v>1</v>
      </c>
      <c r="G36" s="20">
        <f>ABS(Scoring!G12-$B$52)</f>
        <v>1</v>
      </c>
      <c r="H36" s="20">
        <f>ABS(Scoring!H12-$B$52)</f>
        <v>1</v>
      </c>
      <c r="I36" s="20">
        <f>ABS(Scoring!I12-$B$52)</f>
        <v>1</v>
      </c>
      <c r="J36" s="20">
        <f>ABS(Scoring!J12-$B$52)</f>
        <v>1</v>
      </c>
      <c r="K36" s="20">
        <f>ABS(Scoring!K12-$B$52)</f>
        <v>1</v>
      </c>
      <c r="L36" s="20">
        <f>ABS(Scoring!L12-$B$52)</f>
        <v>1</v>
      </c>
      <c r="M36" s="20">
        <f>ABS(Scoring!M12-$B$52)</f>
        <v>1</v>
      </c>
      <c r="N36" s="20">
        <f>ABS(Scoring!N12-$B$52)</f>
        <v>1</v>
      </c>
      <c r="O36" s="20">
        <f>ABS(Scoring!O12-$B$52)</f>
        <v>1</v>
      </c>
      <c r="P36" s="20">
        <f>ABS(Scoring!P12-$B$52)</f>
        <v>1</v>
      </c>
      <c r="Q36" s="20">
        <f>ABS(Scoring!Q12-$B$52)</f>
        <v>5</v>
      </c>
    </row>
    <row r="37" spans="1:17" ht="12.75">
      <c r="A37" s="8" t="s">
        <v>6</v>
      </c>
      <c r="B37" s="20">
        <f>ABS(Scoring!B13-$B$52)</f>
        <v>1</v>
      </c>
      <c r="C37" s="20">
        <f>ABS(Scoring!C13-$B$52)</f>
        <v>1</v>
      </c>
      <c r="D37" s="20">
        <f>ABS(Scoring!D13-$B$52)</f>
        <v>1</v>
      </c>
      <c r="E37" s="20">
        <f>ABS(Scoring!E13-$B$52)</f>
        <v>1</v>
      </c>
      <c r="F37" s="20">
        <f>ABS(Scoring!F13-$B$52)</f>
        <v>1</v>
      </c>
      <c r="G37" s="20">
        <f>ABS(Scoring!G13-$B$52)</f>
        <v>1</v>
      </c>
      <c r="H37" s="20">
        <f>ABS(Scoring!H13-$B$52)</f>
        <v>1</v>
      </c>
      <c r="I37" s="20">
        <f>ABS(Scoring!I13-$B$52)</f>
        <v>1</v>
      </c>
      <c r="J37" s="20">
        <f>ABS(Scoring!J13-$B$52)</f>
        <v>1</v>
      </c>
      <c r="K37" s="20">
        <f>ABS(Scoring!K13-$B$52)</f>
        <v>1</v>
      </c>
      <c r="L37" s="20">
        <f>ABS(Scoring!L13-$B$52)</f>
        <v>1</v>
      </c>
      <c r="M37" s="20">
        <f>ABS(Scoring!M13-$B$52)</f>
        <v>1</v>
      </c>
      <c r="N37" s="20">
        <f>ABS(Scoring!N13-$B$52)</f>
        <v>1</v>
      </c>
      <c r="O37" s="20">
        <f>ABS(Scoring!O13-$B$52)</f>
        <v>1</v>
      </c>
      <c r="P37" s="20">
        <f>ABS(Scoring!P13-$B$52)</f>
        <v>1</v>
      </c>
      <c r="Q37" s="20">
        <f>ABS(Scoring!Q13-$B$52)</f>
        <v>5</v>
      </c>
    </row>
    <row r="38" spans="1:17" ht="12.75">
      <c r="A38" s="8" t="s">
        <v>7</v>
      </c>
      <c r="B38" s="20">
        <f>ABS(Scoring!B14-$B$52)</f>
        <v>1</v>
      </c>
      <c r="C38" s="20">
        <f>ABS(Scoring!C14-$B$52)</f>
        <v>1</v>
      </c>
      <c r="D38" s="20">
        <f>ABS(Scoring!D14-$B$52)</f>
        <v>1</v>
      </c>
      <c r="E38" s="20">
        <f>ABS(Scoring!E14-$B$52)</f>
        <v>1</v>
      </c>
      <c r="F38" s="20">
        <f>ABS(Scoring!F14-$B$52)</f>
        <v>1</v>
      </c>
      <c r="G38" s="20">
        <f>ABS(Scoring!G14-$B$52)</f>
        <v>1</v>
      </c>
      <c r="H38" s="20">
        <f>ABS(Scoring!H14-$B$52)</f>
        <v>1</v>
      </c>
      <c r="I38" s="20">
        <f>ABS(Scoring!I14-$B$52)</f>
        <v>1</v>
      </c>
      <c r="J38" s="20">
        <f>ABS(Scoring!J14-$B$52)</f>
        <v>1</v>
      </c>
      <c r="K38" s="20">
        <f>ABS(Scoring!K14-$B$52)</f>
        <v>1</v>
      </c>
      <c r="L38" s="20">
        <f>ABS(Scoring!L14-$B$52)</f>
        <v>1</v>
      </c>
      <c r="M38" s="20">
        <f>ABS(Scoring!M14-$B$52)</f>
        <v>1</v>
      </c>
      <c r="N38" s="20">
        <f>ABS(Scoring!N14-$B$52)</f>
        <v>1</v>
      </c>
      <c r="O38" s="20">
        <f>ABS(Scoring!O14-$B$52)</f>
        <v>1</v>
      </c>
      <c r="P38" s="20">
        <f>ABS(Scoring!P14-$B$52)</f>
        <v>1</v>
      </c>
      <c r="Q38" s="20">
        <f>ABS(Scoring!Q14-$B$52)</f>
        <v>5</v>
      </c>
    </row>
    <row r="39" spans="1:17" ht="12.75">
      <c r="A39" s="8" t="s">
        <v>8</v>
      </c>
      <c r="B39" s="20">
        <f>ABS(Scoring!B15-$B$52)</f>
        <v>1</v>
      </c>
      <c r="C39" s="20">
        <f>ABS(Scoring!C15-$B$52)</f>
        <v>1</v>
      </c>
      <c r="D39" s="20">
        <f>ABS(Scoring!D15-$B$52)</f>
        <v>1</v>
      </c>
      <c r="E39" s="20">
        <f>ABS(Scoring!E15-$B$52)</f>
        <v>1</v>
      </c>
      <c r="F39" s="20">
        <f>ABS(Scoring!F15-$B$52)</f>
        <v>1</v>
      </c>
      <c r="G39" s="20">
        <f>ABS(Scoring!G15-$B$52)</f>
        <v>1</v>
      </c>
      <c r="H39" s="20">
        <f>ABS(Scoring!H15-$B$52)</f>
        <v>1</v>
      </c>
      <c r="I39" s="20">
        <f>ABS(Scoring!I15-$B$52)</f>
        <v>1</v>
      </c>
      <c r="J39" s="20">
        <f>ABS(Scoring!J15-$B$52)</f>
        <v>1</v>
      </c>
      <c r="K39" s="20">
        <f>ABS(Scoring!K15-$B$52)</f>
        <v>1</v>
      </c>
      <c r="L39" s="20">
        <f>ABS(Scoring!L15-$B$52)</f>
        <v>1</v>
      </c>
      <c r="M39" s="20">
        <f>ABS(Scoring!M15-$B$52)</f>
        <v>1</v>
      </c>
      <c r="N39" s="20">
        <f>ABS(Scoring!N15-$B$52)</f>
        <v>1</v>
      </c>
      <c r="O39" s="20">
        <f>ABS(Scoring!O15-$B$52)</f>
        <v>1</v>
      </c>
      <c r="P39" s="20">
        <f>ABS(Scoring!P15-$B$52)</f>
        <v>1</v>
      </c>
      <c r="Q39" s="20">
        <f>ABS(Scoring!Q15-$B$52)</f>
        <v>5</v>
      </c>
    </row>
    <row r="40" spans="1:17" ht="12.75">
      <c r="A40" s="8" t="s">
        <v>9</v>
      </c>
      <c r="B40" s="20">
        <f>ABS(Scoring!B16-$B$52)</f>
        <v>1</v>
      </c>
      <c r="C40" s="20">
        <f>ABS(Scoring!C16-$B$52)</f>
        <v>1</v>
      </c>
      <c r="D40" s="20">
        <f>ABS(Scoring!D16-$B$52)</f>
        <v>1</v>
      </c>
      <c r="E40" s="20">
        <f>ABS(Scoring!E16-$B$52)</f>
        <v>1</v>
      </c>
      <c r="F40" s="20">
        <f>ABS(Scoring!F16-$B$52)</f>
        <v>1</v>
      </c>
      <c r="G40" s="20">
        <f>ABS(Scoring!G16-$B$52)</f>
        <v>1</v>
      </c>
      <c r="H40" s="20">
        <f>ABS(Scoring!H16-$B$52)</f>
        <v>1</v>
      </c>
      <c r="I40" s="20">
        <f>ABS(Scoring!I16-$B$52)</f>
        <v>1</v>
      </c>
      <c r="J40" s="20">
        <f>ABS(Scoring!J16-$B$52)</f>
        <v>1</v>
      </c>
      <c r="K40" s="20">
        <f>ABS(Scoring!K16-$B$52)</f>
        <v>1</v>
      </c>
      <c r="L40" s="20">
        <f>ABS(Scoring!L16-$B$52)</f>
        <v>1</v>
      </c>
      <c r="M40" s="20">
        <f>ABS(Scoring!M16-$B$52)</f>
        <v>1</v>
      </c>
      <c r="N40" s="20">
        <f>ABS(Scoring!N16-$B$52)</f>
        <v>1</v>
      </c>
      <c r="O40" s="20">
        <f>ABS(Scoring!O16-$B$52)</f>
        <v>1</v>
      </c>
      <c r="P40" s="20">
        <f>ABS(Scoring!P16-$B$52)</f>
        <v>1</v>
      </c>
      <c r="Q40" s="20">
        <f>ABS(Scoring!Q16-$B$52)</f>
        <v>5</v>
      </c>
    </row>
    <row r="41" spans="1:17" ht="12.75">
      <c r="A41" s="8" t="s">
        <v>10</v>
      </c>
      <c r="B41" s="20">
        <f>ABS(Scoring!B17-$B$52)</f>
        <v>1</v>
      </c>
      <c r="C41" s="20">
        <f>ABS(Scoring!C17-$B$52)</f>
        <v>1</v>
      </c>
      <c r="D41" s="20">
        <f>ABS(Scoring!D17-$B$52)</f>
        <v>1</v>
      </c>
      <c r="E41" s="20">
        <f>ABS(Scoring!E17-$B$52)</f>
        <v>1</v>
      </c>
      <c r="F41" s="20">
        <f>ABS(Scoring!F17-$B$52)</f>
        <v>1</v>
      </c>
      <c r="G41" s="20">
        <f>ABS(Scoring!G17-$B$52)</f>
        <v>1</v>
      </c>
      <c r="H41" s="20">
        <f>ABS(Scoring!H17-$B$52)</f>
        <v>1</v>
      </c>
      <c r="I41" s="20">
        <f>ABS(Scoring!I17-$B$52)</f>
        <v>1</v>
      </c>
      <c r="J41" s="20">
        <f>ABS(Scoring!J17-$B$52)</f>
        <v>1</v>
      </c>
      <c r="K41" s="20">
        <f>ABS(Scoring!K17-$B$52)</f>
        <v>1</v>
      </c>
      <c r="L41" s="20">
        <f>ABS(Scoring!L17-$B$52)</f>
        <v>1</v>
      </c>
      <c r="M41" s="20">
        <f>ABS(Scoring!M17-$B$52)</f>
        <v>1</v>
      </c>
      <c r="N41" s="20">
        <f>ABS(Scoring!N17-$B$52)</f>
        <v>1</v>
      </c>
      <c r="O41" s="20">
        <f>ABS(Scoring!O17-$B$52)</f>
        <v>1</v>
      </c>
      <c r="P41" s="20">
        <f>ABS(Scoring!P17-$B$52)</f>
        <v>1</v>
      </c>
      <c r="Q41" s="20">
        <f>ABS(Scoring!Q17-$B$52)</f>
        <v>5</v>
      </c>
    </row>
    <row r="42" spans="1:17" ht="12.75">
      <c r="A42" s="8" t="s">
        <v>11</v>
      </c>
      <c r="B42" s="20">
        <f>ABS(Scoring!B18-$B$52)</f>
        <v>1</v>
      </c>
      <c r="C42" s="20">
        <f>ABS(Scoring!C18-$B$52)</f>
        <v>1</v>
      </c>
      <c r="D42" s="20">
        <f>ABS(Scoring!D18-$B$52)</f>
        <v>1</v>
      </c>
      <c r="E42" s="20">
        <f>ABS(Scoring!E18-$B$52)</f>
        <v>1</v>
      </c>
      <c r="F42" s="20">
        <f>ABS(Scoring!F18-$B$52)</f>
        <v>1</v>
      </c>
      <c r="G42" s="20">
        <f>ABS(Scoring!G18-$B$52)</f>
        <v>1</v>
      </c>
      <c r="H42" s="20">
        <f>ABS(Scoring!H18-$B$52)</f>
        <v>1</v>
      </c>
      <c r="I42" s="20">
        <f>ABS(Scoring!I18-$B$52)</f>
        <v>1</v>
      </c>
      <c r="J42" s="20">
        <f>ABS(Scoring!J18-$B$52)</f>
        <v>1</v>
      </c>
      <c r="K42" s="20">
        <f>ABS(Scoring!K18-$B$52)</f>
        <v>1</v>
      </c>
      <c r="L42" s="20">
        <f>ABS(Scoring!L18-$B$52)</f>
        <v>1</v>
      </c>
      <c r="M42" s="20">
        <f>ABS(Scoring!M18-$B$52)</f>
        <v>1</v>
      </c>
      <c r="N42" s="20">
        <f>ABS(Scoring!N18-$B$52)</f>
        <v>1</v>
      </c>
      <c r="O42" s="20">
        <f>ABS(Scoring!O18-$B$52)</f>
        <v>1</v>
      </c>
      <c r="P42" s="20">
        <f>ABS(Scoring!P18-$B$52)</f>
        <v>1</v>
      </c>
      <c r="Q42" s="20">
        <f>ABS(Scoring!Q18-$B$52)</f>
        <v>5</v>
      </c>
    </row>
    <row r="43" spans="1:17" ht="12.75">
      <c r="A43" s="8" t="s">
        <v>12</v>
      </c>
      <c r="B43" s="20">
        <f>ABS(Scoring!B19-$B$52)</f>
        <v>1</v>
      </c>
      <c r="C43" s="20">
        <f>ABS(Scoring!C19-$B$52)</f>
        <v>1</v>
      </c>
      <c r="D43" s="20">
        <f>ABS(Scoring!D19-$B$52)</f>
        <v>1</v>
      </c>
      <c r="E43" s="20">
        <f>ABS(Scoring!E19-$B$52)</f>
        <v>1</v>
      </c>
      <c r="F43" s="20">
        <f>ABS(Scoring!F19-$B$52)</f>
        <v>1</v>
      </c>
      <c r="G43" s="20">
        <f>ABS(Scoring!G19-$B$52)</f>
        <v>1</v>
      </c>
      <c r="H43" s="20">
        <f>ABS(Scoring!H19-$B$52)</f>
        <v>1</v>
      </c>
      <c r="I43" s="20">
        <f>ABS(Scoring!I19-$B$52)</f>
        <v>1</v>
      </c>
      <c r="J43" s="20">
        <f>ABS(Scoring!J19-$B$52)</f>
        <v>1</v>
      </c>
      <c r="K43" s="20">
        <f>ABS(Scoring!K19-$B$52)</f>
        <v>1</v>
      </c>
      <c r="L43" s="20">
        <f>ABS(Scoring!L19-$B$52)</f>
        <v>1</v>
      </c>
      <c r="M43" s="20">
        <f>ABS(Scoring!M19-$B$52)</f>
        <v>1</v>
      </c>
      <c r="N43" s="20">
        <f>ABS(Scoring!N19-$B$52)</f>
        <v>1</v>
      </c>
      <c r="O43" s="20">
        <f>ABS(Scoring!O19-$B$52)</f>
        <v>1</v>
      </c>
      <c r="P43" s="20">
        <f>ABS(Scoring!P19-$B$52)</f>
        <v>1</v>
      </c>
      <c r="Q43" s="20">
        <f>ABS(Scoring!Q19-$B$52)</f>
        <v>5</v>
      </c>
    </row>
    <row r="44" spans="1:17" ht="12.75">
      <c r="A44" s="8" t="s">
        <v>13</v>
      </c>
      <c r="B44" s="20">
        <f>ABS(Scoring!B20-$B$52)</f>
        <v>1</v>
      </c>
      <c r="C44" s="20">
        <f>ABS(Scoring!C20-$B$52)</f>
        <v>1</v>
      </c>
      <c r="D44" s="20">
        <f>ABS(Scoring!D20-$B$52)</f>
        <v>1</v>
      </c>
      <c r="E44" s="20">
        <f>ABS(Scoring!E20-$B$52)</f>
        <v>1</v>
      </c>
      <c r="F44" s="20">
        <f>ABS(Scoring!F20-$B$52)</f>
        <v>1</v>
      </c>
      <c r="G44" s="20">
        <f>ABS(Scoring!G20-$B$52)</f>
        <v>1</v>
      </c>
      <c r="H44" s="20">
        <f>ABS(Scoring!H20-$B$52)</f>
        <v>1</v>
      </c>
      <c r="I44" s="20">
        <f>ABS(Scoring!I20-$B$52)</f>
        <v>1</v>
      </c>
      <c r="J44" s="20">
        <f>ABS(Scoring!J20-$B$52)</f>
        <v>1</v>
      </c>
      <c r="K44" s="20">
        <f>ABS(Scoring!K20-$B$52)</f>
        <v>1</v>
      </c>
      <c r="L44" s="20">
        <f>ABS(Scoring!L20-$B$52)</f>
        <v>1</v>
      </c>
      <c r="M44" s="20">
        <f>ABS(Scoring!M20-$B$52)</f>
        <v>1</v>
      </c>
      <c r="N44" s="20">
        <f>ABS(Scoring!N20-$B$52)</f>
        <v>1</v>
      </c>
      <c r="O44" s="20">
        <f>ABS(Scoring!O20-$B$52)</f>
        <v>1</v>
      </c>
      <c r="P44" s="20">
        <f>ABS(Scoring!P20-$B$52)</f>
        <v>1</v>
      </c>
      <c r="Q44" s="20">
        <f>ABS(Scoring!Q20-$B$52)</f>
        <v>5</v>
      </c>
    </row>
    <row r="45" spans="1:17" ht="12.75">
      <c r="A45" s="8" t="s">
        <v>14</v>
      </c>
      <c r="B45" s="20">
        <f>ABS(Scoring!B21-$B$52)</f>
        <v>1</v>
      </c>
      <c r="C45" s="20">
        <f>ABS(Scoring!C21-$B$52)</f>
        <v>1</v>
      </c>
      <c r="D45" s="20">
        <f>ABS(Scoring!D21-$B$52)</f>
        <v>1</v>
      </c>
      <c r="E45" s="20">
        <f>ABS(Scoring!E21-$B$52)</f>
        <v>1</v>
      </c>
      <c r="F45" s="20">
        <f>ABS(Scoring!F21-$B$52)</f>
        <v>1</v>
      </c>
      <c r="G45" s="20">
        <f>ABS(Scoring!G21-$B$52)</f>
        <v>1</v>
      </c>
      <c r="H45" s="20">
        <f>ABS(Scoring!H21-$B$52)</f>
        <v>1</v>
      </c>
      <c r="I45" s="20">
        <f>ABS(Scoring!I21-$B$52)</f>
        <v>1</v>
      </c>
      <c r="J45" s="20">
        <f>ABS(Scoring!J21-$B$52)</f>
        <v>1</v>
      </c>
      <c r="K45" s="20">
        <f>ABS(Scoring!K21-$B$52)</f>
        <v>1</v>
      </c>
      <c r="L45" s="20">
        <f>ABS(Scoring!L21-$B$52)</f>
        <v>1</v>
      </c>
      <c r="M45" s="20">
        <f>ABS(Scoring!M21-$B$52)</f>
        <v>1</v>
      </c>
      <c r="N45" s="20">
        <f>ABS(Scoring!N21-$B$52)</f>
        <v>1</v>
      </c>
      <c r="O45" s="20">
        <f>ABS(Scoring!O21-$B$52)</f>
        <v>1</v>
      </c>
      <c r="P45" s="20">
        <f>ABS(Scoring!P21-$B$52)</f>
        <v>1</v>
      </c>
      <c r="Q45" s="20">
        <f>ABS(Scoring!Q21-$B$52)</f>
        <v>5</v>
      </c>
    </row>
    <row r="46" spans="1:17" ht="12.75">
      <c r="A46" s="8" t="s">
        <v>15</v>
      </c>
      <c r="B46" s="20">
        <f>ABS(Scoring!B22-$B$52)</f>
        <v>1</v>
      </c>
      <c r="C46" s="20">
        <f>ABS(Scoring!C22-$B$52)</f>
        <v>1</v>
      </c>
      <c r="D46" s="20">
        <f>ABS(Scoring!D22-$B$52)</f>
        <v>1</v>
      </c>
      <c r="E46" s="20">
        <f>ABS(Scoring!E22-$B$52)</f>
        <v>1</v>
      </c>
      <c r="F46" s="20">
        <f>ABS(Scoring!F22-$B$52)</f>
        <v>1</v>
      </c>
      <c r="G46" s="20">
        <f>ABS(Scoring!G22-$B$52)</f>
        <v>1</v>
      </c>
      <c r="H46" s="20">
        <f>ABS(Scoring!H22-$B$52)</f>
        <v>1</v>
      </c>
      <c r="I46" s="20">
        <f>ABS(Scoring!I22-$B$52)</f>
        <v>1</v>
      </c>
      <c r="J46" s="20">
        <f>ABS(Scoring!J22-$B$52)</f>
        <v>1</v>
      </c>
      <c r="K46" s="20">
        <f>ABS(Scoring!K22-$B$52)</f>
        <v>1</v>
      </c>
      <c r="L46" s="20">
        <f>ABS(Scoring!L22-$B$52)</f>
        <v>1</v>
      </c>
      <c r="M46" s="20">
        <f>ABS(Scoring!M22-$B$52)</f>
        <v>1</v>
      </c>
      <c r="N46" s="20">
        <f>ABS(Scoring!N22-$B$52)</f>
        <v>1</v>
      </c>
      <c r="O46" s="20">
        <f>ABS(Scoring!O22-$B$52)</f>
        <v>1</v>
      </c>
      <c r="P46" s="20">
        <f>ABS(Scoring!P22-$B$52)</f>
        <v>1</v>
      </c>
      <c r="Q46" s="20">
        <f>ABS(Scoring!Q22-$B$52)</f>
        <v>5</v>
      </c>
    </row>
    <row r="47" spans="1:17" ht="12.75">
      <c r="A47" s="8" t="s">
        <v>16</v>
      </c>
      <c r="B47" s="20">
        <f>ABS(Scoring!B23-$B$52)</f>
        <v>1</v>
      </c>
      <c r="C47" s="20">
        <f>ABS(Scoring!C23-$B$52)</f>
        <v>1</v>
      </c>
      <c r="D47" s="20">
        <f>ABS(Scoring!D23-$B$52)</f>
        <v>1</v>
      </c>
      <c r="E47" s="20">
        <f>ABS(Scoring!E23-$B$52)</f>
        <v>1</v>
      </c>
      <c r="F47" s="20">
        <f>ABS(Scoring!F23-$B$52)</f>
        <v>1</v>
      </c>
      <c r="G47" s="20">
        <f>ABS(Scoring!G23-$B$52)</f>
        <v>1</v>
      </c>
      <c r="H47" s="20">
        <f>ABS(Scoring!H23-$B$52)</f>
        <v>1</v>
      </c>
      <c r="I47" s="20">
        <f>ABS(Scoring!I23-$B$52)</f>
        <v>1</v>
      </c>
      <c r="J47" s="20">
        <f>ABS(Scoring!J23-$B$52)</f>
        <v>1</v>
      </c>
      <c r="K47" s="20">
        <f>ABS(Scoring!K23-$B$52)</f>
        <v>1</v>
      </c>
      <c r="L47" s="20">
        <f>ABS(Scoring!L23-$B$52)</f>
        <v>1</v>
      </c>
      <c r="M47" s="20">
        <f>ABS(Scoring!M23-$B$52)</f>
        <v>1</v>
      </c>
      <c r="N47" s="20">
        <f>ABS(Scoring!N23-$B$52)</f>
        <v>1</v>
      </c>
      <c r="O47" s="20">
        <f>ABS(Scoring!O23-$B$52)</f>
        <v>1</v>
      </c>
      <c r="P47" s="20">
        <f>ABS(Scoring!P23-$B$52)</f>
        <v>1</v>
      </c>
      <c r="Q47" s="20">
        <f>ABS(Scoring!Q23-$B$52)</f>
        <v>5</v>
      </c>
    </row>
    <row r="48" spans="1:17" ht="12.75">
      <c r="A48" s="8" t="s">
        <v>17</v>
      </c>
      <c r="B48" s="20">
        <f>ABS(Scoring!B24-$B$52)</f>
        <v>1</v>
      </c>
      <c r="C48" s="20">
        <f>ABS(Scoring!C24-$B$52)</f>
        <v>1</v>
      </c>
      <c r="D48" s="20">
        <f>ABS(Scoring!D24-$B$52)</f>
        <v>1</v>
      </c>
      <c r="E48" s="20">
        <f>ABS(Scoring!E24-$B$52)</f>
        <v>1</v>
      </c>
      <c r="F48" s="20">
        <f>ABS(Scoring!F24-$B$52)</f>
        <v>1</v>
      </c>
      <c r="G48" s="20">
        <f>ABS(Scoring!G24-$B$52)</f>
        <v>1</v>
      </c>
      <c r="H48" s="20">
        <f>ABS(Scoring!H24-$B$52)</f>
        <v>1</v>
      </c>
      <c r="I48" s="20">
        <f>ABS(Scoring!I24-$B$52)</f>
        <v>1</v>
      </c>
      <c r="J48" s="20">
        <f>ABS(Scoring!J24-$B$52)</f>
        <v>1</v>
      </c>
      <c r="K48" s="20">
        <f>ABS(Scoring!K24-$B$52)</f>
        <v>1</v>
      </c>
      <c r="L48" s="20">
        <f>ABS(Scoring!L24-$B$52)</f>
        <v>1</v>
      </c>
      <c r="M48" s="20">
        <f>ABS(Scoring!M24-$B$52)</f>
        <v>1</v>
      </c>
      <c r="N48" s="20">
        <f>ABS(Scoring!N24-$B$52)</f>
        <v>1</v>
      </c>
      <c r="O48" s="20">
        <f>ABS(Scoring!O24-$B$52)</f>
        <v>1</v>
      </c>
      <c r="P48" s="20">
        <f>ABS(Scoring!P24-$B$52)</f>
        <v>1</v>
      </c>
      <c r="Q48" s="20">
        <f>ABS(Scoring!Q24-$B$52)</f>
        <v>5</v>
      </c>
    </row>
    <row r="49" spans="1:17" ht="12.75">
      <c r="A49" s="8" t="s">
        <v>18</v>
      </c>
      <c r="B49" s="20">
        <f>ABS(Scoring!B25-$B$52)</f>
        <v>1</v>
      </c>
      <c r="C49" s="20">
        <f>ABS(Scoring!C25-$B$52)</f>
        <v>1</v>
      </c>
      <c r="D49" s="20">
        <f>ABS(Scoring!D25-$B$52)</f>
        <v>1</v>
      </c>
      <c r="E49" s="20">
        <f>ABS(Scoring!E25-$B$52)</f>
        <v>1</v>
      </c>
      <c r="F49" s="20">
        <f>ABS(Scoring!F25-$B$52)</f>
        <v>1</v>
      </c>
      <c r="G49" s="20">
        <f>ABS(Scoring!G25-$B$52)</f>
        <v>1</v>
      </c>
      <c r="H49" s="20">
        <f>ABS(Scoring!H25-$B$52)</f>
        <v>1</v>
      </c>
      <c r="I49" s="20">
        <f>ABS(Scoring!I25-$B$52)</f>
        <v>1</v>
      </c>
      <c r="J49" s="20">
        <f>ABS(Scoring!J25-$B$52)</f>
        <v>1</v>
      </c>
      <c r="K49" s="20">
        <f>ABS(Scoring!K25-$B$52)</f>
        <v>1</v>
      </c>
      <c r="L49" s="20">
        <f>ABS(Scoring!L25-$B$52)</f>
        <v>1</v>
      </c>
      <c r="M49" s="20">
        <f>ABS(Scoring!M25-$B$52)</f>
        <v>1</v>
      </c>
      <c r="N49" s="20">
        <f>ABS(Scoring!N25-$B$52)</f>
        <v>1</v>
      </c>
      <c r="O49" s="20">
        <f>ABS(Scoring!O25-$B$52)</f>
        <v>1</v>
      </c>
      <c r="P49" s="20">
        <f>ABS(Scoring!P25-$B$52)</f>
        <v>1</v>
      </c>
      <c r="Q49" s="20">
        <f>ABS(Scoring!Q25-$B$52)</f>
        <v>5</v>
      </c>
    </row>
    <row r="50" spans="1:17" ht="12.75">
      <c r="A50" s="21" t="s">
        <v>19</v>
      </c>
      <c r="B50" s="22">
        <f>ABS(Scoring!B26-$B$52)</f>
        <v>1</v>
      </c>
      <c r="C50" s="20">
        <f>ABS(Scoring!C26-$B$52)</f>
        <v>1</v>
      </c>
      <c r="D50" s="20">
        <f>ABS(Scoring!D26-$B$52)</f>
        <v>1</v>
      </c>
      <c r="E50" s="20">
        <f>ABS(Scoring!E26-$B$52)</f>
        <v>1</v>
      </c>
      <c r="F50" s="20">
        <f>ABS(Scoring!F26-$B$52)</f>
        <v>1</v>
      </c>
      <c r="G50" s="20">
        <f>ABS(Scoring!G26-$B$52)</f>
        <v>1</v>
      </c>
      <c r="H50" s="20">
        <f>ABS(Scoring!H26-$B$52)</f>
        <v>1</v>
      </c>
      <c r="I50" s="20">
        <f>ABS(Scoring!I26-$B$52)</f>
        <v>1</v>
      </c>
      <c r="J50" s="20">
        <f>ABS(Scoring!J26-$B$52)</f>
        <v>1</v>
      </c>
      <c r="K50" s="20">
        <f>ABS(Scoring!K26-$B$52)</f>
        <v>1</v>
      </c>
      <c r="L50" s="20">
        <f>ABS(Scoring!L26-$B$52)</f>
        <v>1</v>
      </c>
      <c r="M50" s="20">
        <f>ABS(Scoring!M26-$B$52)</f>
        <v>1</v>
      </c>
      <c r="N50" s="20">
        <f>ABS(Scoring!N26-$B$52)</f>
        <v>1</v>
      </c>
      <c r="O50" s="20">
        <f>ABS(Scoring!O26-$B$52)</f>
        <v>1</v>
      </c>
      <c r="P50" s="20">
        <f>ABS(Scoring!P26-$B$52)</f>
        <v>1</v>
      </c>
      <c r="Q50" s="20">
        <f>ABS(Scoring!Q26-$B$52)</f>
        <v>5</v>
      </c>
    </row>
    <row r="51" spans="1:17" ht="12.75">
      <c r="A51" s="23" t="s">
        <v>33</v>
      </c>
      <c r="B51" s="24">
        <f>(SUM(B31:B50))/20</f>
        <v>1</v>
      </c>
      <c r="C51" s="19">
        <f aca="true" t="shared" si="0" ref="C51:Q51">(SUM(C31:C50))/20</f>
        <v>1</v>
      </c>
      <c r="D51" s="19">
        <f t="shared" si="0"/>
        <v>1</v>
      </c>
      <c r="E51" s="19">
        <f t="shared" si="0"/>
        <v>1</v>
      </c>
      <c r="F51" s="19">
        <f t="shared" si="0"/>
        <v>1</v>
      </c>
      <c r="G51" s="19">
        <f t="shared" si="0"/>
        <v>1</v>
      </c>
      <c r="H51" s="19">
        <f t="shared" si="0"/>
        <v>1</v>
      </c>
      <c r="I51" s="19">
        <f t="shared" si="0"/>
        <v>1</v>
      </c>
      <c r="J51" s="19">
        <f t="shared" si="0"/>
        <v>1</v>
      </c>
      <c r="K51" s="19">
        <f t="shared" si="0"/>
        <v>1</v>
      </c>
      <c r="L51" s="19">
        <f t="shared" si="0"/>
        <v>1</v>
      </c>
      <c r="M51" s="19">
        <f t="shared" si="0"/>
        <v>1</v>
      </c>
      <c r="N51" s="19">
        <f t="shared" si="0"/>
        <v>1</v>
      </c>
      <c r="O51" s="19">
        <f t="shared" si="0"/>
        <v>1</v>
      </c>
      <c r="P51" s="19">
        <f t="shared" si="0"/>
        <v>1</v>
      </c>
      <c r="Q51" s="19">
        <f t="shared" si="0"/>
        <v>5</v>
      </c>
    </row>
    <row r="52" spans="1:2" ht="12.75">
      <c r="A52" s="1" t="s">
        <v>30</v>
      </c>
      <c r="B52" s="30">
        <f>Scoring!B29</f>
        <v>5</v>
      </c>
    </row>
    <row r="53" spans="1:2" ht="12.75">
      <c r="A53" s="1" t="s">
        <v>31</v>
      </c>
      <c r="B53" s="30">
        <f>Scoring!B30</f>
        <v>2.5</v>
      </c>
    </row>
  </sheetData>
  <mergeCells count="6">
    <mergeCell ref="A29:A30"/>
    <mergeCell ref="B29:Q29"/>
    <mergeCell ref="A1:R1"/>
    <mergeCell ref="A2:R2"/>
    <mergeCell ref="A4:A5"/>
    <mergeCell ref="B4:Q4"/>
  </mergeCells>
  <conditionalFormatting sqref="B51:Q51 B6:Q25">
    <cfRule type="expression" priority="1" dxfId="0" stopIfTrue="1">
      <formula>(B$51&gt;$B$53)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25"/>
  <sheetViews>
    <sheetView workbookViewId="0" topLeftCell="A1">
      <selection activeCell="T1" sqref="T1"/>
    </sheetView>
  </sheetViews>
  <sheetFormatPr defaultColWidth="11.00390625" defaultRowHeight="12"/>
  <cols>
    <col min="1" max="1" width="9.00390625" style="0" customWidth="1"/>
    <col min="2" max="17" width="3.625" style="0" bestFit="1" customWidth="1"/>
  </cols>
  <sheetData>
    <row r="1" spans="1:17" ht="13.5" thickBot="1">
      <c r="A1" s="2" t="s">
        <v>40</v>
      </c>
      <c r="B1" s="16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8">
        <v>16</v>
      </c>
    </row>
    <row r="2" spans="1:17" ht="12.75" thickTop="1">
      <c r="A2" s="8" t="s">
        <v>0</v>
      </c>
      <c r="B2" s="28">
        <f>'Deviation Cap Info'!B6</f>
        <v>6</v>
      </c>
      <c r="C2" s="28">
        <f>'Deviation Cap Info'!C6</f>
        <v>6</v>
      </c>
      <c r="D2" s="28">
        <f>'Deviation Cap Info'!D6</f>
        <v>6</v>
      </c>
      <c r="E2" s="28">
        <f>'Deviation Cap Info'!E6</f>
        <v>6</v>
      </c>
      <c r="F2" s="28">
        <f>'Deviation Cap Info'!F6</f>
        <v>6</v>
      </c>
      <c r="G2" s="28">
        <f>'Deviation Cap Info'!G6</f>
        <v>6</v>
      </c>
      <c r="H2" s="28">
        <f>'Deviation Cap Info'!H6</f>
        <v>6</v>
      </c>
      <c r="I2" s="28">
        <f>'Deviation Cap Info'!I6</f>
        <v>6</v>
      </c>
      <c r="J2" s="28">
        <f>'Deviation Cap Info'!J6</f>
        <v>6</v>
      </c>
      <c r="K2" s="28">
        <f>'Deviation Cap Info'!K6</f>
        <v>6</v>
      </c>
      <c r="L2" s="28">
        <f>'Deviation Cap Info'!L6</f>
        <v>6</v>
      </c>
      <c r="M2" s="28">
        <f>'Deviation Cap Info'!M6</f>
        <v>6</v>
      </c>
      <c r="N2" s="28">
        <f>'Deviation Cap Info'!N6</f>
        <v>6</v>
      </c>
      <c r="O2" s="28">
        <f>'Deviation Cap Info'!O6</f>
        <v>6</v>
      </c>
      <c r="P2" s="28">
        <f>'Deviation Cap Info'!P6</f>
        <v>6</v>
      </c>
      <c r="Q2" s="28">
        <f>'Deviation Cap Info'!Q6</f>
        <v>7.5</v>
      </c>
    </row>
    <row r="3" spans="1:17" ht="12">
      <c r="A3" s="8" t="s">
        <v>1</v>
      </c>
      <c r="B3" s="28">
        <f>'Deviation Cap Info'!B7</f>
        <v>6</v>
      </c>
      <c r="C3" s="28">
        <f>'Deviation Cap Info'!C7</f>
        <v>6</v>
      </c>
      <c r="D3" s="28">
        <f>'Deviation Cap Info'!D7</f>
        <v>6</v>
      </c>
      <c r="E3" s="28">
        <f>'Deviation Cap Info'!E7</f>
        <v>6</v>
      </c>
      <c r="F3" s="28">
        <f>'Deviation Cap Info'!F7</f>
        <v>6</v>
      </c>
      <c r="G3" s="28">
        <f>'Deviation Cap Info'!G7</f>
        <v>6</v>
      </c>
      <c r="H3" s="28">
        <f>'Deviation Cap Info'!H7</f>
        <v>6</v>
      </c>
      <c r="I3" s="28">
        <f>'Deviation Cap Info'!I7</f>
        <v>6</v>
      </c>
      <c r="J3" s="28">
        <f>'Deviation Cap Info'!J7</f>
        <v>6</v>
      </c>
      <c r="K3" s="28">
        <f>'Deviation Cap Info'!K7</f>
        <v>6</v>
      </c>
      <c r="L3" s="28">
        <f>'Deviation Cap Info'!L7</f>
        <v>6</v>
      </c>
      <c r="M3" s="28">
        <f>'Deviation Cap Info'!M7</f>
        <v>6</v>
      </c>
      <c r="N3" s="28">
        <f>'Deviation Cap Info'!N7</f>
        <v>6</v>
      </c>
      <c r="O3" s="28">
        <f>'Deviation Cap Info'!O7</f>
        <v>6</v>
      </c>
      <c r="P3" s="28">
        <f>'Deviation Cap Info'!P7</f>
        <v>6</v>
      </c>
      <c r="Q3" s="28">
        <f>'Deviation Cap Info'!Q7</f>
        <v>2.5</v>
      </c>
    </row>
    <row r="4" spans="1:17" ht="12">
      <c r="A4" s="8" t="s">
        <v>2</v>
      </c>
      <c r="B4" s="28">
        <f>'Deviation Cap Info'!B8</f>
        <v>6</v>
      </c>
      <c r="C4" s="28">
        <f>'Deviation Cap Info'!C8</f>
        <v>6</v>
      </c>
      <c r="D4" s="28">
        <f>'Deviation Cap Info'!D8</f>
        <v>6</v>
      </c>
      <c r="E4" s="28">
        <f>'Deviation Cap Info'!E8</f>
        <v>6</v>
      </c>
      <c r="F4" s="28">
        <f>'Deviation Cap Info'!F8</f>
        <v>6</v>
      </c>
      <c r="G4" s="28">
        <f>'Deviation Cap Info'!G8</f>
        <v>6</v>
      </c>
      <c r="H4" s="28">
        <f>'Deviation Cap Info'!H8</f>
        <v>6</v>
      </c>
      <c r="I4" s="28">
        <f>'Deviation Cap Info'!I8</f>
        <v>6</v>
      </c>
      <c r="J4" s="28">
        <f>'Deviation Cap Info'!J8</f>
        <v>6</v>
      </c>
      <c r="K4" s="28">
        <f>'Deviation Cap Info'!K8</f>
        <v>6</v>
      </c>
      <c r="L4" s="28">
        <f>'Deviation Cap Info'!L8</f>
        <v>6</v>
      </c>
      <c r="M4" s="28">
        <f>'Deviation Cap Info'!M8</f>
        <v>6</v>
      </c>
      <c r="N4" s="28">
        <f>'Deviation Cap Info'!N8</f>
        <v>6</v>
      </c>
      <c r="O4" s="28">
        <f>'Deviation Cap Info'!O8</f>
        <v>6</v>
      </c>
      <c r="P4" s="28">
        <f>'Deviation Cap Info'!P8</f>
        <v>6</v>
      </c>
      <c r="Q4" s="28">
        <f>'Deviation Cap Info'!Q8</f>
        <v>2.5</v>
      </c>
    </row>
    <row r="5" spans="1:17" ht="12">
      <c r="A5" s="8" t="s">
        <v>3</v>
      </c>
      <c r="B5" s="28">
        <f>'Deviation Cap Info'!B9</f>
        <v>6</v>
      </c>
      <c r="C5" s="28">
        <f>'Deviation Cap Info'!C9</f>
        <v>6</v>
      </c>
      <c r="D5" s="28">
        <f>'Deviation Cap Info'!D9</f>
        <v>6</v>
      </c>
      <c r="E5" s="28">
        <f>'Deviation Cap Info'!E9</f>
        <v>6</v>
      </c>
      <c r="F5" s="28">
        <f>'Deviation Cap Info'!F9</f>
        <v>6</v>
      </c>
      <c r="G5" s="28">
        <f>'Deviation Cap Info'!G9</f>
        <v>6</v>
      </c>
      <c r="H5" s="28">
        <f>'Deviation Cap Info'!H9</f>
        <v>6</v>
      </c>
      <c r="I5" s="28">
        <f>'Deviation Cap Info'!I9</f>
        <v>6</v>
      </c>
      <c r="J5" s="28">
        <f>'Deviation Cap Info'!J9</f>
        <v>6</v>
      </c>
      <c r="K5" s="28">
        <f>'Deviation Cap Info'!K9</f>
        <v>6</v>
      </c>
      <c r="L5" s="28">
        <f>'Deviation Cap Info'!L9</f>
        <v>6</v>
      </c>
      <c r="M5" s="28">
        <f>'Deviation Cap Info'!M9</f>
        <v>6</v>
      </c>
      <c r="N5" s="28">
        <f>'Deviation Cap Info'!N9</f>
        <v>6</v>
      </c>
      <c r="O5" s="28">
        <f>'Deviation Cap Info'!O9</f>
        <v>6</v>
      </c>
      <c r="P5" s="28">
        <f>'Deviation Cap Info'!P9</f>
        <v>6</v>
      </c>
      <c r="Q5" s="28">
        <f>'Deviation Cap Info'!Q9</f>
        <v>2.5</v>
      </c>
    </row>
    <row r="6" spans="1:17" ht="12">
      <c r="A6" s="8" t="s">
        <v>4</v>
      </c>
      <c r="B6" s="28">
        <f>'Deviation Cap Info'!B10</f>
        <v>6</v>
      </c>
      <c r="C6" s="28">
        <f>'Deviation Cap Info'!C10</f>
        <v>6</v>
      </c>
      <c r="D6" s="28">
        <f>'Deviation Cap Info'!D10</f>
        <v>6</v>
      </c>
      <c r="E6" s="28">
        <f>'Deviation Cap Info'!E10</f>
        <v>6</v>
      </c>
      <c r="F6" s="28">
        <f>'Deviation Cap Info'!F10</f>
        <v>6</v>
      </c>
      <c r="G6" s="28">
        <f>'Deviation Cap Info'!G10</f>
        <v>6</v>
      </c>
      <c r="H6" s="28">
        <f>'Deviation Cap Info'!H10</f>
        <v>6</v>
      </c>
      <c r="I6" s="28">
        <f>'Deviation Cap Info'!I10</f>
        <v>6</v>
      </c>
      <c r="J6" s="28">
        <f>'Deviation Cap Info'!J10</f>
        <v>6</v>
      </c>
      <c r="K6" s="28">
        <f>'Deviation Cap Info'!K10</f>
        <v>6</v>
      </c>
      <c r="L6" s="28">
        <f>'Deviation Cap Info'!L10</f>
        <v>6</v>
      </c>
      <c r="M6" s="28">
        <f>'Deviation Cap Info'!M10</f>
        <v>6</v>
      </c>
      <c r="N6" s="28">
        <f>'Deviation Cap Info'!N10</f>
        <v>6</v>
      </c>
      <c r="O6" s="28">
        <f>'Deviation Cap Info'!O10</f>
        <v>6</v>
      </c>
      <c r="P6" s="28">
        <f>'Deviation Cap Info'!P10</f>
        <v>6</v>
      </c>
      <c r="Q6" s="28">
        <f>'Deviation Cap Info'!Q10</f>
        <v>2.5</v>
      </c>
    </row>
    <row r="7" spans="1:17" ht="12">
      <c r="A7" s="8" t="s">
        <v>5</v>
      </c>
      <c r="B7" s="28">
        <f>'Deviation Cap Info'!B11</f>
        <v>6</v>
      </c>
      <c r="C7" s="28">
        <f>'Deviation Cap Info'!C11</f>
        <v>6</v>
      </c>
      <c r="D7" s="28">
        <f>'Deviation Cap Info'!D11</f>
        <v>6</v>
      </c>
      <c r="E7" s="28">
        <f>'Deviation Cap Info'!E11</f>
        <v>6</v>
      </c>
      <c r="F7" s="28">
        <f>'Deviation Cap Info'!F11</f>
        <v>6</v>
      </c>
      <c r="G7" s="28">
        <f>'Deviation Cap Info'!G11</f>
        <v>6</v>
      </c>
      <c r="H7" s="28">
        <f>'Deviation Cap Info'!H11</f>
        <v>6</v>
      </c>
      <c r="I7" s="28">
        <f>'Deviation Cap Info'!I11</f>
        <v>6</v>
      </c>
      <c r="J7" s="28">
        <f>'Deviation Cap Info'!J11</f>
        <v>6</v>
      </c>
      <c r="K7" s="28">
        <f>'Deviation Cap Info'!K11</f>
        <v>6</v>
      </c>
      <c r="L7" s="28">
        <f>'Deviation Cap Info'!L11</f>
        <v>6</v>
      </c>
      <c r="M7" s="28">
        <f>'Deviation Cap Info'!M11</f>
        <v>6</v>
      </c>
      <c r="N7" s="28">
        <f>'Deviation Cap Info'!N11</f>
        <v>6</v>
      </c>
      <c r="O7" s="28">
        <f>'Deviation Cap Info'!O11</f>
        <v>6</v>
      </c>
      <c r="P7" s="28">
        <f>'Deviation Cap Info'!P11</f>
        <v>6</v>
      </c>
      <c r="Q7" s="28">
        <f>'Deviation Cap Info'!Q11</f>
        <v>2.5</v>
      </c>
    </row>
    <row r="8" spans="1:17" ht="12">
      <c r="A8" s="8" t="s">
        <v>6</v>
      </c>
      <c r="B8" s="28">
        <f>'Deviation Cap Info'!B12</f>
        <v>6</v>
      </c>
      <c r="C8" s="28">
        <f>'Deviation Cap Info'!C12</f>
        <v>6</v>
      </c>
      <c r="D8" s="28">
        <f>'Deviation Cap Info'!D12</f>
        <v>6</v>
      </c>
      <c r="E8" s="28">
        <f>'Deviation Cap Info'!E12</f>
        <v>6</v>
      </c>
      <c r="F8" s="28">
        <f>'Deviation Cap Info'!F12</f>
        <v>6</v>
      </c>
      <c r="G8" s="28">
        <f>'Deviation Cap Info'!G12</f>
        <v>6</v>
      </c>
      <c r="H8" s="28">
        <f>'Deviation Cap Info'!H12</f>
        <v>6</v>
      </c>
      <c r="I8" s="28">
        <f>'Deviation Cap Info'!I12</f>
        <v>6</v>
      </c>
      <c r="J8" s="28">
        <f>'Deviation Cap Info'!J12</f>
        <v>6</v>
      </c>
      <c r="K8" s="28">
        <f>'Deviation Cap Info'!K12</f>
        <v>6</v>
      </c>
      <c r="L8" s="28">
        <f>'Deviation Cap Info'!L12</f>
        <v>6</v>
      </c>
      <c r="M8" s="28">
        <f>'Deviation Cap Info'!M12</f>
        <v>6</v>
      </c>
      <c r="N8" s="28">
        <f>'Deviation Cap Info'!N12</f>
        <v>6</v>
      </c>
      <c r="O8" s="28">
        <f>'Deviation Cap Info'!O12</f>
        <v>6</v>
      </c>
      <c r="P8" s="28">
        <f>'Deviation Cap Info'!P12</f>
        <v>6</v>
      </c>
      <c r="Q8" s="28">
        <f>'Deviation Cap Info'!Q12</f>
        <v>2.5</v>
      </c>
    </row>
    <row r="9" spans="1:17" ht="12">
      <c r="A9" s="8" t="s">
        <v>7</v>
      </c>
      <c r="B9" s="28">
        <f>'Deviation Cap Info'!B13</f>
        <v>6</v>
      </c>
      <c r="C9" s="28">
        <f>'Deviation Cap Info'!C13</f>
        <v>6</v>
      </c>
      <c r="D9" s="28">
        <f>'Deviation Cap Info'!D13</f>
        <v>6</v>
      </c>
      <c r="E9" s="28">
        <f>'Deviation Cap Info'!E13</f>
        <v>6</v>
      </c>
      <c r="F9" s="28">
        <f>'Deviation Cap Info'!F13</f>
        <v>6</v>
      </c>
      <c r="G9" s="28">
        <f>'Deviation Cap Info'!G13</f>
        <v>6</v>
      </c>
      <c r="H9" s="28">
        <f>'Deviation Cap Info'!H13</f>
        <v>6</v>
      </c>
      <c r="I9" s="28">
        <f>'Deviation Cap Info'!I13</f>
        <v>6</v>
      </c>
      <c r="J9" s="28">
        <f>'Deviation Cap Info'!J13</f>
        <v>6</v>
      </c>
      <c r="K9" s="28">
        <f>'Deviation Cap Info'!K13</f>
        <v>6</v>
      </c>
      <c r="L9" s="28">
        <f>'Deviation Cap Info'!L13</f>
        <v>6</v>
      </c>
      <c r="M9" s="28">
        <f>'Deviation Cap Info'!M13</f>
        <v>6</v>
      </c>
      <c r="N9" s="28">
        <f>'Deviation Cap Info'!N13</f>
        <v>6</v>
      </c>
      <c r="O9" s="28">
        <f>'Deviation Cap Info'!O13</f>
        <v>6</v>
      </c>
      <c r="P9" s="28">
        <f>'Deviation Cap Info'!P13</f>
        <v>6</v>
      </c>
      <c r="Q9" s="28">
        <f>'Deviation Cap Info'!Q13</f>
        <v>2.5</v>
      </c>
    </row>
    <row r="10" spans="1:17" ht="12">
      <c r="A10" s="8" t="s">
        <v>8</v>
      </c>
      <c r="B10" s="28">
        <f>'Deviation Cap Info'!B14</f>
        <v>6</v>
      </c>
      <c r="C10" s="28">
        <f>'Deviation Cap Info'!C14</f>
        <v>6</v>
      </c>
      <c r="D10" s="28">
        <f>'Deviation Cap Info'!D14</f>
        <v>6</v>
      </c>
      <c r="E10" s="28">
        <f>'Deviation Cap Info'!E14</f>
        <v>6</v>
      </c>
      <c r="F10" s="28">
        <f>'Deviation Cap Info'!F14</f>
        <v>6</v>
      </c>
      <c r="G10" s="28">
        <f>'Deviation Cap Info'!G14</f>
        <v>6</v>
      </c>
      <c r="H10" s="28">
        <f>'Deviation Cap Info'!H14</f>
        <v>6</v>
      </c>
      <c r="I10" s="28">
        <f>'Deviation Cap Info'!I14</f>
        <v>6</v>
      </c>
      <c r="J10" s="28">
        <f>'Deviation Cap Info'!J14</f>
        <v>6</v>
      </c>
      <c r="K10" s="28">
        <f>'Deviation Cap Info'!K14</f>
        <v>6</v>
      </c>
      <c r="L10" s="28">
        <f>'Deviation Cap Info'!L14</f>
        <v>6</v>
      </c>
      <c r="M10" s="28">
        <f>'Deviation Cap Info'!M14</f>
        <v>6</v>
      </c>
      <c r="N10" s="28">
        <f>'Deviation Cap Info'!N14</f>
        <v>6</v>
      </c>
      <c r="O10" s="28">
        <f>'Deviation Cap Info'!O14</f>
        <v>6</v>
      </c>
      <c r="P10" s="28">
        <f>'Deviation Cap Info'!P14</f>
        <v>6</v>
      </c>
      <c r="Q10" s="28">
        <f>'Deviation Cap Info'!Q14</f>
        <v>2.5</v>
      </c>
    </row>
    <row r="11" spans="1:17" ht="12">
      <c r="A11" s="8" t="s">
        <v>9</v>
      </c>
      <c r="B11" s="28">
        <f>'Deviation Cap Info'!B15</f>
        <v>6</v>
      </c>
      <c r="C11" s="28">
        <f>'Deviation Cap Info'!C15</f>
        <v>6</v>
      </c>
      <c r="D11" s="28">
        <f>'Deviation Cap Info'!D15</f>
        <v>6</v>
      </c>
      <c r="E11" s="28">
        <f>'Deviation Cap Info'!E15</f>
        <v>6</v>
      </c>
      <c r="F11" s="28">
        <f>'Deviation Cap Info'!F15</f>
        <v>6</v>
      </c>
      <c r="G11" s="28">
        <f>'Deviation Cap Info'!G15</f>
        <v>6</v>
      </c>
      <c r="H11" s="28">
        <f>'Deviation Cap Info'!H15</f>
        <v>6</v>
      </c>
      <c r="I11" s="28">
        <f>'Deviation Cap Info'!I15</f>
        <v>6</v>
      </c>
      <c r="J11" s="28">
        <f>'Deviation Cap Info'!J15</f>
        <v>6</v>
      </c>
      <c r="K11" s="28">
        <f>'Deviation Cap Info'!K15</f>
        <v>6</v>
      </c>
      <c r="L11" s="28">
        <f>'Deviation Cap Info'!L15</f>
        <v>6</v>
      </c>
      <c r="M11" s="28">
        <f>'Deviation Cap Info'!M15</f>
        <v>6</v>
      </c>
      <c r="N11" s="28">
        <f>'Deviation Cap Info'!N15</f>
        <v>6</v>
      </c>
      <c r="O11" s="28">
        <f>'Deviation Cap Info'!O15</f>
        <v>6</v>
      </c>
      <c r="P11" s="28">
        <f>'Deviation Cap Info'!P15</f>
        <v>6</v>
      </c>
      <c r="Q11" s="28">
        <f>'Deviation Cap Info'!Q15</f>
        <v>2.5</v>
      </c>
    </row>
    <row r="12" spans="1:17" ht="12">
      <c r="A12" s="8" t="s">
        <v>10</v>
      </c>
      <c r="B12" s="28">
        <f>'Deviation Cap Info'!B16</f>
        <v>6</v>
      </c>
      <c r="C12" s="28">
        <f>'Deviation Cap Info'!C16</f>
        <v>6</v>
      </c>
      <c r="D12" s="28">
        <f>'Deviation Cap Info'!D16</f>
        <v>6</v>
      </c>
      <c r="E12" s="28">
        <f>'Deviation Cap Info'!E16</f>
        <v>6</v>
      </c>
      <c r="F12" s="28">
        <f>'Deviation Cap Info'!F16</f>
        <v>6</v>
      </c>
      <c r="G12" s="28">
        <f>'Deviation Cap Info'!G16</f>
        <v>6</v>
      </c>
      <c r="H12" s="28">
        <f>'Deviation Cap Info'!H16</f>
        <v>6</v>
      </c>
      <c r="I12" s="28">
        <f>'Deviation Cap Info'!I16</f>
        <v>6</v>
      </c>
      <c r="J12" s="28">
        <f>'Deviation Cap Info'!J16</f>
        <v>6</v>
      </c>
      <c r="K12" s="28">
        <f>'Deviation Cap Info'!K16</f>
        <v>6</v>
      </c>
      <c r="L12" s="28">
        <f>'Deviation Cap Info'!L16</f>
        <v>6</v>
      </c>
      <c r="M12" s="28">
        <f>'Deviation Cap Info'!M16</f>
        <v>6</v>
      </c>
      <c r="N12" s="28">
        <f>'Deviation Cap Info'!N16</f>
        <v>6</v>
      </c>
      <c r="O12" s="28">
        <f>'Deviation Cap Info'!O16</f>
        <v>6</v>
      </c>
      <c r="P12" s="28">
        <f>'Deviation Cap Info'!P16</f>
        <v>6</v>
      </c>
      <c r="Q12" s="28">
        <f>'Deviation Cap Info'!Q16</f>
        <v>2.5</v>
      </c>
    </row>
    <row r="13" spans="1:17" ht="12">
      <c r="A13" s="8" t="s">
        <v>11</v>
      </c>
      <c r="B13" s="28">
        <f>'Deviation Cap Info'!B17</f>
        <v>6</v>
      </c>
      <c r="C13" s="28">
        <f>'Deviation Cap Info'!C17</f>
        <v>6</v>
      </c>
      <c r="D13" s="28">
        <f>'Deviation Cap Info'!D17</f>
        <v>6</v>
      </c>
      <c r="E13" s="28">
        <f>'Deviation Cap Info'!E17</f>
        <v>6</v>
      </c>
      <c r="F13" s="28">
        <f>'Deviation Cap Info'!F17</f>
        <v>6</v>
      </c>
      <c r="G13" s="28">
        <f>'Deviation Cap Info'!G17</f>
        <v>6</v>
      </c>
      <c r="H13" s="28">
        <f>'Deviation Cap Info'!H17</f>
        <v>6</v>
      </c>
      <c r="I13" s="28">
        <f>'Deviation Cap Info'!I17</f>
        <v>6</v>
      </c>
      <c r="J13" s="28">
        <f>'Deviation Cap Info'!J17</f>
        <v>6</v>
      </c>
      <c r="K13" s="28">
        <f>'Deviation Cap Info'!K17</f>
        <v>6</v>
      </c>
      <c r="L13" s="28">
        <f>'Deviation Cap Info'!L17</f>
        <v>6</v>
      </c>
      <c r="M13" s="28">
        <f>'Deviation Cap Info'!M17</f>
        <v>6</v>
      </c>
      <c r="N13" s="28">
        <f>'Deviation Cap Info'!N17</f>
        <v>6</v>
      </c>
      <c r="O13" s="28">
        <f>'Deviation Cap Info'!O17</f>
        <v>6</v>
      </c>
      <c r="P13" s="28">
        <f>'Deviation Cap Info'!P17</f>
        <v>6</v>
      </c>
      <c r="Q13" s="28">
        <f>'Deviation Cap Info'!Q17</f>
        <v>2.5</v>
      </c>
    </row>
    <row r="14" spans="1:17" ht="12">
      <c r="A14" s="8" t="s">
        <v>12</v>
      </c>
      <c r="B14" s="28">
        <f>'Deviation Cap Info'!B18</f>
        <v>6</v>
      </c>
      <c r="C14" s="28">
        <f>'Deviation Cap Info'!C18</f>
        <v>6</v>
      </c>
      <c r="D14" s="28">
        <f>'Deviation Cap Info'!D18</f>
        <v>6</v>
      </c>
      <c r="E14" s="28">
        <f>'Deviation Cap Info'!E18</f>
        <v>6</v>
      </c>
      <c r="F14" s="28">
        <f>'Deviation Cap Info'!F18</f>
        <v>6</v>
      </c>
      <c r="G14" s="28">
        <f>'Deviation Cap Info'!G18</f>
        <v>6</v>
      </c>
      <c r="H14" s="28">
        <f>'Deviation Cap Info'!H18</f>
        <v>6</v>
      </c>
      <c r="I14" s="28">
        <f>'Deviation Cap Info'!I18</f>
        <v>6</v>
      </c>
      <c r="J14" s="28">
        <f>'Deviation Cap Info'!J18</f>
        <v>6</v>
      </c>
      <c r="K14" s="28">
        <f>'Deviation Cap Info'!K18</f>
        <v>6</v>
      </c>
      <c r="L14" s="28">
        <f>'Deviation Cap Info'!L18</f>
        <v>6</v>
      </c>
      <c r="M14" s="28">
        <f>'Deviation Cap Info'!M18</f>
        <v>6</v>
      </c>
      <c r="N14" s="28">
        <f>'Deviation Cap Info'!N18</f>
        <v>6</v>
      </c>
      <c r="O14" s="28">
        <f>'Deviation Cap Info'!O18</f>
        <v>6</v>
      </c>
      <c r="P14" s="28">
        <f>'Deviation Cap Info'!P18</f>
        <v>6</v>
      </c>
      <c r="Q14" s="28">
        <f>'Deviation Cap Info'!Q18</f>
        <v>2.5</v>
      </c>
    </row>
    <row r="15" spans="1:17" ht="12">
      <c r="A15" s="8" t="s">
        <v>13</v>
      </c>
      <c r="B15" s="28">
        <f>'Deviation Cap Info'!B19</f>
        <v>6</v>
      </c>
      <c r="C15" s="28">
        <f>'Deviation Cap Info'!C19</f>
        <v>6</v>
      </c>
      <c r="D15" s="28">
        <f>'Deviation Cap Info'!D19</f>
        <v>6</v>
      </c>
      <c r="E15" s="28">
        <f>'Deviation Cap Info'!E19</f>
        <v>6</v>
      </c>
      <c r="F15" s="28">
        <f>'Deviation Cap Info'!F19</f>
        <v>6</v>
      </c>
      <c r="G15" s="28">
        <f>'Deviation Cap Info'!G19</f>
        <v>6</v>
      </c>
      <c r="H15" s="28">
        <f>'Deviation Cap Info'!H19</f>
        <v>6</v>
      </c>
      <c r="I15" s="28">
        <f>'Deviation Cap Info'!I19</f>
        <v>6</v>
      </c>
      <c r="J15" s="28">
        <f>'Deviation Cap Info'!J19</f>
        <v>6</v>
      </c>
      <c r="K15" s="28">
        <f>'Deviation Cap Info'!K19</f>
        <v>6</v>
      </c>
      <c r="L15" s="28">
        <f>'Deviation Cap Info'!L19</f>
        <v>6</v>
      </c>
      <c r="M15" s="28">
        <f>'Deviation Cap Info'!M19</f>
        <v>6</v>
      </c>
      <c r="N15" s="28">
        <f>'Deviation Cap Info'!N19</f>
        <v>6</v>
      </c>
      <c r="O15" s="28">
        <f>'Deviation Cap Info'!O19</f>
        <v>6</v>
      </c>
      <c r="P15" s="28">
        <f>'Deviation Cap Info'!P19</f>
        <v>6</v>
      </c>
      <c r="Q15" s="28">
        <f>'Deviation Cap Info'!Q19</f>
        <v>2.5</v>
      </c>
    </row>
    <row r="16" spans="1:17" ht="12">
      <c r="A16" s="8" t="s">
        <v>14</v>
      </c>
      <c r="B16" s="28">
        <f>'Deviation Cap Info'!B20</f>
        <v>6</v>
      </c>
      <c r="C16" s="28">
        <f>'Deviation Cap Info'!C20</f>
        <v>6</v>
      </c>
      <c r="D16" s="28">
        <f>'Deviation Cap Info'!D20</f>
        <v>6</v>
      </c>
      <c r="E16" s="28">
        <f>'Deviation Cap Info'!E20</f>
        <v>6</v>
      </c>
      <c r="F16" s="28">
        <f>'Deviation Cap Info'!F20</f>
        <v>6</v>
      </c>
      <c r="G16" s="28">
        <f>'Deviation Cap Info'!G20</f>
        <v>6</v>
      </c>
      <c r="H16" s="28">
        <f>'Deviation Cap Info'!H20</f>
        <v>6</v>
      </c>
      <c r="I16" s="28">
        <f>'Deviation Cap Info'!I20</f>
        <v>6</v>
      </c>
      <c r="J16" s="28">
        <f>'Deviation Cap Info'!J20</f>
        <v>6</v>
      </c>
      <c r="K16" s="28">
        <f>'Deviation Cap Info'!K20</f>
        <v>6</v>
      </c>
      <c r="L16" s="28">
        <f>'Deviation Cap Info'!L20</f>
        <v>6</v>
      </c>
      <c r="M16" s="28">
        <f>'Deviation Cap Info'!M20</f>
        <v>6</v>
      </c>
      <c r="N16" s="28">
        <f>'Deviation Cap Info'!N20</f>
        <v>6</v>
      </c>
      <c r="O16" s="28">
        <f>'Deviation Cap Info'!O20</f>
        <v>6</v>
      </c>
      <c r="P16" s="28">
        <f>'Deviation Cap Info'!P20</f>
        <v>6</v>
      </c>
      <c r="Q16" s="28">
        <f>'Deviation Cap Info'!Q20</f>
        <v>2.5</v>
      </c>
    </row>
    <row r="17" spans="1:17" ht="12">
      <c r="A17" s="8" t="s">
        <v>15</v>
      </c>
      <c r="B17" s="28">
        <f>'Deviation Cap Info'!B21</f>
        <v>6</v>
      </c>
      <c r="C17" s="28">
        <f>'Deviation Cap Info'!C21</f>
        <v>6</v>
      </c>
      <c r="D17" s="28">
        <f>'Deviation Cap Info'!D21</f>
        <v>6</v>
      </c>
      <c r="E17" s="28">
        <f>'Deviation Cap Info'!E21</f>
        <v>6</v>
      </c>
      <c r="F17" s="28">
        <f>'Deviation Cap Info'!F21</f>
        <v>6</v>
      </c>
      <c r="G17" s="28">
        <f>'Deviation Cap Info'!G21</f>
        <v>6</v>
      </c>
      <c r="H17" s="28">
        <f>'Deviation Cap Info'!H21</f>
        <v>6</v>
      </c>
      <c r="I17" s="28">
        <f>'Deviation Cap Info'!I21</f>
        <v>6</v>
      </c>
      <c r="J17" s="28">
        <f>'Deviation Cap Info'!J21</f>
        <v>6</v>
      </c>
      <c r="K17" s="28">
        <f>'Deviation Cap Info'!K21</f>
        <v>6</v>
      </c>
      <c r="L17" s="28">
        <f>'Deviation Cap Info'!L21</f>
        <v>6</v>
      </c>
      <c r="M17" s="28">
        <f>'Deviation Cap Info'!M21</f>
        <v>6</v>
      </c>
      <c r="N17" s="28">
        <f>'Deviation Cap Info'!N21</f>
        <v>6</v>
      </c>
      <c r="O17" s="28">
        <f>'Deviation Cap Info'!O21</f>
        <v>6</v>
      </c>
      <c r="P17" s="28">
        <f>'Deviation Cap Info'!P21</f>
        <v>6</v>
      </c>
      <c r="Q17" s="28">
        <f>'Deviation Cap Info'!Q21</f>
        <v>2.5</v>
      </c>
    </row>
    <row r="18" spans="1:17" ht="12">
      <c r="A18" s="8" t="s">
        <v>16</v>
      </c>
      <c r="B18" s="28">
        <f>'Deviation Cap Info'!B22</f>
        <v>6</v>
      </c>
      <c r="C18" s="28">
        <f>'Deviation Cap Info'!C22</f>
        <v>6</v>
      </c>
      <c r="D18" s="28">
        <f>'Deviation Cap Info'!D22</f>
        <v>6</v>
      </c>
      <c r="E18" s="28">
        <f>'Deviation Cap Info'!E22</f>
        <v>6</v>
      </c>
      <c r="F18" s="28">
        <f>'Deviation Cap Info'!F22</f>
        <v>6</v>
      </c>
      <c r="G18" s="28">
        <f>'Deviation Cap Info'!G22</f>
        <v>6</v>
      </c>
      <c r="H18" s="28">
        <f>'Deviation Cap Info'!H22</f>
        <v>6</v>
      </c>
      <c r="I18" s="28">
        <f>'Deviation Cap Info'!I22</f>
        <v>6</v>
      </c>
      <c r="J18" s="28">
        <f>'Deviation Cap Info'!J22</f>
        <v>6</v>
      </c>
      <c r="K18" s="28">
        <f>'Deviation Cap Info'!K22</f>
        <v>6</v>
      </c>
      <c r="L18" s="28">
        <f>'Deviation Cap Info'!L22</f>
        <v>6</v>
      </c>
      <c r="M18" s="28">
        <f>'Deviation Cap Info'!M22</f>
        <v>6</v>
      </c>
      <c r="N18" s="28">
        <f>'Deviation Cap Info'!N22</f>
        <v>6</v>
      </c>
      <c r="O18" s="28">
        <f>'Deviation Cap Info'!O22</f>
        <v>6</v>
      </c>
      <c r="P18" s="28">
        <f>'Deviation Cap Info'!P22</f>
        <v>6</v>
      </c>
      <c r="Q18" s="28">
        <f>'Deviation Cap Info'!Q22</f>
        <v>2.5</v>
      </c>
    </row>
    <row r="19" spans="1:17" ht="12">
      <c r="A19" s="8" t="s">
        <v>17</v>
      </c>
      <c r="B19" s="28">
        <f>'Deviation Cap Info'!B23</f>
        <v>6</v>
      </c>
      <c r="C19" s="28">
        <f>'Deviation Cap Info'!C23</f>
        <v>6</v>
      </c>
      <c r="D19" s="28">
        <f>'Deviation Cap Info'!D23</f>
        <v>6</v>
      </c>
      <c r="E19" s="28">
        <f>'Deviation Cap Info'!E23</f>
        <v>6</v>
      </c>
      <c r="F19" s="28">
        <f>'Deviation Cap Info'!F23</f>
        <v>6</v>
      </c>
      <c r="G19" s="28">
        <f>'Deviation Cap Info'!G23</f>
        <v>6</v>
      </c>
      <c r="H19" s="28">
        <f>'Deviation Cap Info'!H23</f>
        <v>6</v>
      </c>
      <c r="I19" s="28">
        <f>'Deviation Cap Info'!I23</f>
        <v>6</v>
      </c>
      <c r="J19" s="28">
        <f>'Deviation Cap Info'!J23</f>
        <v>6</v>
      </c>
      <c r="K19" s="28">
        <f>'Deviation Cap Info'!K23</f>
        <v>6</v>
      </c>
      <c r="L19" s="28">
        <f>'Deviation Cap Info'!L23</f>
        <v>6</v>
      </c>
      <c r="M19" s="28">
        <f>'Deviation Cap Info'!M23</f>
        <v>6</v>
      </c>
      <c r="N19" s="28">
        <f>'Deviation Cap Info'!N23</f>
        <v>6</v>
      </c>
      <c r="O19" s="28">
        <f>'Deviation Cap Info'!O23</f>
        <v>6</v>
      </c>
      <c r="P19" s="28">
        <f>'Deviation Cap Info'!P23</f>
        <v>6</v>
      </c>
      <c r="Q19" s="28">
        <f>'Deviation Cap Info'!Q23</f>
        <v>2.5</v>
      </c>
    </row>
    <row r="20" spans="1:17" ht="12">
      <c r="A20" s="8" t="s">
        <v>18</v>
      </c>
      <c r="B20" s="28">
        <f>'Deviation Cap Info'!B24</f>
        <v>6</v>
      </c>
      <c r="C20" s="28">
        <f>'Deviation Cap Info'!C24</f>
        <v>6</v>
      </c>
      <c r="D20" s="28">
        <f>'Deviation Cap Info'!D24</f>
        <v>6</v>
      </c>
      <c r="E20" s="28">
        <f>'Deviation Cap Info'!E24</f>
        <v>6</v>
      </c>
      <c r="F20" s="28">
        <f>'Deviation Cap Info'!F24</f>
        <v>6</v>
      </c>
      <c r="G20" s="28">
        <f>'Deviation Cap Info'!G24</f>
        <v>6</v>
      </c>
      <c r="H20" s="28">
        <f>'Deviation Cap Info'!H24</f>
        <v>6</v>
      </c>
      <c r="I20" s="28">
        <f>'Deviation Cap Info'!I24</f>
        <v>6</v>
      </c>
      <c r="J20" s="28">
        <f>'Deviation Cap Info'!J24</f>
        <v>6</v>
      </c>
      <c r="K20" s="28">
        <f>'Deviation Cap Info'!K24</f>
        <v>6</v>
      </c>
      <c r="L20" s="28">
        <f>'Deviation Cap Info'!L24</f>
        <v>6</v>
      </c>
      <c r="M20" s="28">
        <f>'Deviation Cap Info'!M24</f>
        <v>6</v>
      </c>
      <c r="N20" s="28">
        <f>'Deviation Cap Info'!N24</f>
        <v>6</v>
      </c>
      <c r="O20" s="28">
        <f>'Deviation Cap Info'!O24</f>
        <v>6</v>
      </c>
      <c r="P20" s="28">
        <f>'Deviation Cap Info'!P24</f>
        <v>6</v>
      </c>
      <c r="Q20" s="28">
        <f>'Deviation Cap Info'!Q24</f>
        <v>2.5</v>
      </c>
    </row>
    <row r="21" spans="1:17" ht="12">
      <c r="A21" s="8" t="s">
        <v>19</v>
      </c>
      <c r="B21" s="28">
        <f>'Deviation Cap Info'!B25</f>
        <v>6</v>
      </c>
      <c r="C21" s="28">
        <f>'Deviation Cap Info'!C25</f>
        <v>6</v>
      </c>
      <c r="D21" s="28">
        <f>'Deviation Cap Info'!D25</f>
        <v>6</v>
      </c>
      <c r="E21" s="28">
        <f>'Deviation Cap Info'!E25</f>
        <v>6</v>
      </c>
      <c r="F21" s="28">
        <f>'Deviation Cap Info'!F25</f>
        <v>6</v>
      </c>
      <c r="G21" s="28">
        <f>'Deviation Cap Info'!G25</f>
        <v>6</v>
      </c>
      <c r="H21" s="28">
        <f>'Deviation Cap Info'!H25</f>
        <v>6</v>
      </c>
      <c r="I21" s="28">
        <f>'Deviation Cap Info'!I25</f>
        <v>6</v>
      </c>
      <c r="J21" s="28">
        <f>'Deviation Cap Info'!J25</f>
        <v>6</v>
      </c>
      <c r="K21" s="28">
        <f>'Deviation Cap Info'!K25</f>
        <v>6</v>
      </c>
      <c r="L21" s="28">
        <f>'Deviation Cap Info'!L25</f>
        <v>6</v>
      </c>
      <c r="M21" s="28">
        <f>'Deviation Cap Info'!M25</f>
        <v>6</v>
      </c>
      <c r="N21" s="28">
        <f>'Deviation Cap Info'!N25</f>
        <v>6</v>
      </c>
      <c r="O21" s="28">
        <f>'Deviation Cap Info'!O25</f>
        <v>6</v>
      </c>
      <c r="P21" s="28">
        <f>'Deviation Cap Info'!P25</f>
        <v>6</v>
      </c>
      <c r="Q21" s="28">
        <f>'Deviation Cap Info'!Q25</f>
        <v>2.5</v>
      </c>
    </row>
    <row r="23" ht="12.75">
      <c r="A23" t="str">
        <f>Scoring!A39</f>
        <v>Marks</v>
      </c>
    </row>
    <row r="24" ht="12.75">
      <c r="A24" t="str">
        <f>Scoring!A40</f>
        <v>Roger</v>
      </c>
    </row>
    <row r="25" ht="12.75">
      <c r="A25" t="str">
        <f>Scoring!A43</f>
        <v>This is an opportunity to comment on the scoring system. Was it easy to use? Do you disagree with the Deviation Cap? Do you have a better idea?</v>
      </c>
    </row>
  </sheetData>
  <conditionalFormatting sqref="B2:Q21">
    <cfRule type="expression" priority="1" dxfId="0" stopIfTrue="1">
      <formula>(B$47&gt;$B$49)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Marks</dc:creator>
  <cp:keywords/>
  <dc:description/>
  <cp:lastModifiedBy>Roger Marks</cp:lastModifiedBy>
  <dcterms:created xsi:type="dcterms:W3CDTF">1999-09-21T20:24:02Z</dcterms:created>
  <cp:category/>
  <cp:version/>
  <cp:contentType/>
  <cp:contentStatus/>
</cp:coreProperties>
</file>