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315" windowHeight="4380" tabRatio="964" activeTab="1"/>
  </bookViews>
  <sheets>
    <sheet name="Title" sheetId="1" r:id="rId1"/>
    <sheet name="802.22 Cover" sheetId="2" r:id="rId2"/>
    <sheet name="Courtesy Notice" sheetId="3" r:id="rId3"/>
    <sheet name="802 JT Wireless Cover"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Agendas'!$C$15:$C$62</definedName>
    <definedName name="_Parse_Out" localSheetId="8" hidden="1">'802.22 WG Agendas'!#REF!</definedName>
    <definedName name="all">#REF!</definedName>
    <definedName name="circular">#REF!</definedName>
    <definedName name="_xlnm.Print_Area" localSheetId="8">'802.22 WG Agendas'!$C$2:$I$62</definedName>
    <definedName name="_xlnm.Print_Area" localSheetId="7">'802.22 WRAN Graphic'!$B$2:$AB$71</definedName>
    <definedName name="_xlnm.Print_Area" localSheetId="2">'Courtesy Notice'!$B$1:$O$28</definedName>
    <definedName name="_xlnm.Print_Area" localSheetId="6">'WG Session Info'!$B$3:$H$11</definedName>
    <definedName name="Print_Area_MI" localSheetId="8">'802.22 WG Agendas'!$C$2:$H$9</definedName>
    <definedName name="Print_Area_MI" localSheetId="7">#REF!</definedName>
    <definedName name="Print_Area_MI">#REF!</definedName>
    <definedName name="Z_00AABE15_45FB_42F7_A454_BE72949E7A28_.wvu.Cols" localSheetId="6" hidden="1">'WG Session Info'!#REF!</definedName>
    <definedName name="Z_00AABE15_45FB_42F7_A454_BE72949E7A28_.wvu.PrintArea" localSheetId="8" hidden="1">'802.22 WG Agendas'!$C$2:$I$62</definedName>
    <definedName name="Z_00AABE15_45FB_42F7_A454_BE72949E7A28_.wvu.PrintArea" localSheetId="7" hidden="1">'802.22 WRAN Graphic'!$B$2:$AB$38</definedName>
    <definedName name="Z_00AABE15_45FB_42F7_A454_BE72949E7A28_.wvu.PrintArea" localSheetId="2" hidden="1">'Courtesy Notice'!$B$1:$O$28</definedName>
    <definedName name="Z_00AABE15_45FB_42F7_A454_BE72949E7A28_.wvu.Rows" localSheetId="7" hidden="1">'802.22 WRAN Graphic'!$41:$41</definedName>
    <definedName name="Z_1A4B53BA_FB50_4C55_8FB0_39E1B9C1F190_.wvu.Cols" localSheetId="6" hidden="1">'WG Session Info'!#REF!</definedName>
    <definedName name="Z_1A4B53BA_FB50_4C55_8FB0_39E1B9C1F190_.wvu.PrintArea" localSheetId="8" hidden="1">'802.22 WG Agendas'!$C$2:$I$62</definedName>
    <definedName name="Z_1A4B53BA_FB50_4C55_8FB0_39E1B9C1F190_.wvu.PrintArea" localSheetId="7" hidden="1">'802.22 WRAN Graphic'!$B$2:$AB$38</definedName>
    <definedName name="Z_1A4B53BA_FB50_4C55_8FB0_39E1B9C1F190_.wvu.PrintArea" localSheetId="2" hidden="1">'Courtesy Notice'!$B$1:$O$28</definedName>
    <definedName name="Z_1A4B53BA_FB50_4C55_8FB0_39E1B9C1F190_.wvu.Rows" localSheetId="8" hidden="1">'802.22 WG Agendas'!$2:$9,'802.22 WG Agendas'!$15:$51,'802.22 WG Agendas'!$61:$62,'802.22 WG Agendas'!#REF!</definedName>
    <definedName name="Z_1A4B53BA_FB50_4C55_8FB0_39E1B9C1F190_.wvu.Rows" localSheetId="7" hidden="1">'802.22 WRAN Graphic'!$41:$41</definedName>
    <definedName name="Z_20E74821_39C1_45DB_92E8_46A0E2E722B2_.wvu.Cols" localSheetId="6" hidden="1">'WG Session Info'!#REF!</definedName>
    <definedName name="Z_20E74821_39C1_45DB_92E8_46A0E2E722B2_.wvu.PrintArea" localSheetId="8" hidden="1">'802.22 WG Agendas'!$C$2:$I$62</definedName>
    <definedName name="Z_20E74821_39C1_45DB_92E8_46A0E2E722B2_.wvu.PrintArea" localSheetId="7" hidden="1">'802.22 WRAN Graphic'!$B$2:$AB$38</definedName>
    <definedName name="Z_20E74821_39C1_45DB_92E8_46A0E2E722B2_.wvu.PrintArea" localSheetId="2" hidden="1">'Courtesy Notice'!$B$1:$O$28</definedName>
    <definedName name="Z_20E74821_39C1_45DB_92E8_46A0E2E722B2_.wvu.Rows" localSheetId="8" hidden="1">'802.22 WG Agendas'!#REF!,'802.22 WG Agendas'!$2:$9,'802.22 WG Agendas'!$15:$51</definedName>
    <definedName name="Z_20E74821_39C1_45DB_92E8_46A0E2E722B2_.wvu.Rows" localSheetId="7" hidden="1">'802.22 WRAN Graphic'!$41:$41</definedName>
    <definedName name="Z_27B78060_68E1_4A63_8B2B_C34DB2097BAE_.wvu.Cols" localSheetId="6" hidden="1">'WG Session Info'!#REF!</definedName>
    <definedName name="Z_27B78060_68E1_4A63_8B2B_C34DB2097BAE_.wvu.PrintArea" localSheetId="8" hidden="1">'802.22 WG Agendas'!$C$2:$I$62</definedName>
    <definedName name="Z_27B78060_68E1_4A63_8B2B_C34DB2097BAE_.wvu.PrintArea" localSheetId="7" hidden="1">'802.22 WRAN Graphic'!$B$2:$AB$38</definedName>
    <definedName name="Z_27B78060_68E1_4A63_8B2B_C34DB2097BAE_.wvu.PrintArea" localSheetId="2" hidden="1">'Courtesy Notice'!$B$1:$O$28</definedName>
    <definedName name="Z_27B78060_68E1_4A63_8B2B_C34DB2097BAE_.wvu.Rows" localSheetId="7" hidden="1">'802.22 WRAN Graphic'!$41:$41</definedName>
    <definedName name="Z_2A0FDEE0_69FA_11D3_B977_C0F04DC10124_.wvu.PrintArea" localSheetId="8" hidden="1">'802.22 WG Agendas'!$C$2:$I$9</definedName>
    <definedName name="Z_471EB7C4_B2CF_4FBE_9DC9_693B69A7F9FF_.wvu.Cols" localSheetId="6" hidden="1">'WG Session Info'!#REF!</definedName>
    <definedName name="Z_471EB7C4_B2CF_4FBE_9DC9_693B69A7F9FF_.wvu.PrintArea" localSheetId="8" hidden="1">'802.22 WG Agendas'!$C$2:$I$62</definedName>
    <definedName name="Z_471EB7C4_B2CF_4FBE_9DC9_693B69A7F9FF_.wvu.PrintArea" localSheetId="7" hidden="1">'802.22 WRAN Graphic'!$B$2:$AB$38</definedName>
    <definedName name="Z_471EB7C4_B2CF_4FBE_9DC9_693B69A7F9FF_.wvu.PrintArea" localSheetId="2" hidden="1">'Courtesy Notice'!$B$1:$O$28</definedName>
    <definedName name="Z_471EB7C4_B2CF_4FBE_9DC9_693B69A7F9FF_.wvu.Rows" localSheetId="7" hidden="1">'802.22 WRAN Graphic'!$41:$41</definedName>
    <definedName name="Z_50D0CB11_55BB_43D8_AE23_D74B28948084_.wvu.Cols" localSheetId="6" hidden="1">'WG Session Info'!#REF!</definedName>
    <definedName name="Z_50D0CB11_55BB_43D8_AE23_D74B28948084_.wvu.PrintArea" localSheetId="8" hidden="1">'802.22 WG Agendas'!$C$2:$I$62</definedName>
    <definedName name="Z_50D0CB11_55BB_43D8_AE23_D74B28948084_.wvu.PrintArea" localSheetId="7" hidden="1">'802.22 WRAN Graphic'!$B$2:$AB$38</definedName>
    <definedName name="Z_50D0CB11_55BB_43D8_AE23_D74B28948084_.wvu.PrintArea" localSheetId="2" hidden="1">'Courtesy Notice'!$B$1:$O$28</definedName>
    <definedName name="Z_50D0CB11_55BB_43D8_AE23_D74B28948084_.wvu.Rows" localSheetId="8" hidden="1">'802.22 WG Agendas'!#REF!,'802.22 WG Agendas'!$15:$51,'802.22 WG Agendas'!$61:$62,'802.22 WG Agendas'!#REF!</definedName>
    <definedName name="Z_50D0CB11_55BB_43D8_AE23_D74B28948084_.wvu.Rows" localSheetId="7" hidden="1">'802.22 WRAN Graphic'!$41:$41</definedName>
    <definedName name="Z_7E5ADFC7_82CA_4A70_A250_6FC82DA284DC_.wvu.Cols" localSheetId="6" hidden="1">'WG Session Info'!#REF!</definedName>
    <definedName name="Z_7E5ADFC7_82CA_4A70_A250_6FC82DA284DC_.wvu.PrintArea" localSheetId="8" hidden="1">'802.22 WG Agendas'!$C$2:$I$62</definedName>
    <definedName name="Z_7E5ADFC7_82CA_4A70_A250_6FC82DA284DC_.wvu.PrintArea" localSheetId="7" hidden="1">'802.22 WRAN Graphic'!$B$2:$AB$38</definedName>
    <definedName name="Z_7E5ADFC7_82CA_4A70_A250_6FC82DA284DC_.wvu.PrintArea" localSheetId="2" hidden="1">'Courtesy Notice'!$B$1:$O$28</definedName>
    <definedName name="Z_7E5ADFC7_82CA_4A70_A250_6FC82DA284DC_.wvu.Rows" localSheetId="8" hidden="1">'802.22 WG Agendas'!#REF!,'802.22 WG Agendas'!$2:$9,'802.22 WG Agendas'!$61:$62,'802.22 WG Agendas'!#REF!</definedName>
    <definedName name="Z_7E5ADFC7_82CA_4A70_A250_6FC82DA284DC_.wvu.Rows" localSheetId="7" hidden="1">'802.22 WRAN Graphic'!$41:$41</definedName>
    <definedName name="Z_B316FFF2_8282_4BB7_BE04_5FED6E033DE9_.wvu.Cols" localSheetId="6" hidden="1">'WG Session Info'!#REF!</definedName>
    <definedName name="Z_B316FFF2_8282_4BB7_BE04_5FED6E033DE9_.wvu.PrintArea" localSheetId="8" hidden="1">'802.22 WG Agendas'!$C$2:$I$62</definedName>
    <definedName name="Z_B316FFF2_8282_4BB7_BE04_5FED6E033DE9_.wvu.PrintArea" localSheetId="7" hidden="1">'802.22 WRAN Graphic'!$B$2:$AB$38</definedName>
    <definedName name="Z_B316FFF2_8282_4BB7_BE04_5FED6E033DE9_.wvu.PrintArea" localSheetId="2" hidden="1">'Courtesy Notice'!$B$1:$O$28</definedName>
    <definedName name="Z_B316FFF2_8282_4BB7_BE04_5FED6E033DE9_.wvu.Rows" localSheetId="7" hidden="1">'802.22 WRAN Graphic'!$41:$41</definedName>
  </definedNames>
  <calcPr fullCalcOnLoad="1"/>
</workbook>
</file>

<file path=xl/sharedStrings.xml><?xml version="1.0" encoding="utf-8"?>
<sst xmlns="http://schemas.openxmlformats.org/spreadsheetml/2006/main" count="319" uniqueCount="232">
  <si>
    <t>Mobile +1 (819) 661-3887</t>
  </si>
  <si>
    <t>gerald.chouinard@crc.ca</t>
  </si>
  <si>
    <t>FUTURE SESSION VENUES FOR THE INFORMATION OF THE WG MEMBERSHIP</t>
  </si>
  <si>
    <t>PREVIOUS SESSION MINUTES ON WG WEBSITE</t>
  </si>
  <si>
    <t>YES</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</si>
  <si>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</si>
  <si>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</si>
  <si>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</si>
  <si>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</si>
  <si>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</si>
  <si>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</si>
  <si>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</si>
  <si>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</si>
  <si>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</si>
  <si>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</si>
  <si>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</si>
  <si>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</si>
  <si>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</si>
  <si>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</si>
  <si>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</si>
  <si>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</si>
  <si>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</si>
  <si>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</si>
  <si>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</si>
  <si>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</si>
  <si>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</si>
  <si>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</si>
  <si>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</si>
  <si>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</si>
  <si>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WORKING GROUP GENERAL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</si>
  <si>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</si>
  <si>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</si>
  <si>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</si>
  <si>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</si>
  <si>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</si>
  <si>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</si>
  <si>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</si>
  <si>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</si>
  <si>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</si>
  <si>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</si>
  <si>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</si>
  <si>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</si>
  <si>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</si>
  <si>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</si>
  <si>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</si>
  <si>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</si>
  <si>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</si>
  <si>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</si>
  <si>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</si>
  <si>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</si>
  <si>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</si>
  <si>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</si>
  <si>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</si>
  <si>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</si>
  <si>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</si>
  <si>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</si>
  <si>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</si>
  <si>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</si>
  <si>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</si>
  <si>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</si>
  <si>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</si>
  <si>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</si>
  <si>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</si>
  <si>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</si>
  <si>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</si>
  <si>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</si>
  <si>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</si>
  <si>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</si>
  <si>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</si>
  <si>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</si>
  <si>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</si>
  <si>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</si>
  <si>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</si>
  <si>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</si>
  <si>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</si>
  <si>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</si>
  <si>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</si>
  <si>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</si>
  <si>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</si>
  <si>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</si>
  <si>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</si>
  <si>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</si>
  <si>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</si>
  <si>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</si>
  <si>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</si>
  <si>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</si>
  <si>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</si>
  <si>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</si>
  <si>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</si>
  <si>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&amp; JOINT INTER-CHANGE</t>
  </si>
  <si>
    <t>ANTI-TRUST STATEMENT</t>
  </si>
  <si>
    <t>SUNDAY (16th)</t>
  </si>
  <si>
    <t>TUESDAY (18th)</t>
  </si>
  <si>
    <t>WEDNESDAY (19th)</t>
  </si>
  <si>
    <t>THURSDAY (20th)</t>
  </si>
  <si>
    <t>FRIDAY (21st)</t>
  </si>
  <si>
    <t>TGU</t>
  </si>
  <si>
    <t>TGV</t>
  </si>
  <si>
    <t>In Part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</si>
  <si>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</si>
  <si>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</si>
  <si>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</si>
  <si>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</si>
  <si>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</si>
  <si>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</si>
  <si>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</si>
  <si>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</si>
  <si>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</si>
  <si>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</si>
  <si>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3.2.2</t>
  </si>
  <si>
    <t>3.2.3</t>
  </si>
  <si>
    <t>NEW MEM ORIE</t>
  </si>
  <si>
    <t>TGK</t>
  </si>
  <si>
    <t>TGM</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</si>
  <si>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</si>
  <si>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</si>
  <si>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</si>
  <si>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</si>
  <si>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</si>
  <si>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</si>
  <si>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</si>
  <si>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</si>
  <si>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</si>
  <si>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</si>
  <si>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</si>
  <si>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</si>
  <si>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</si>
  <si>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</si>
  <si>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STEVENSON</t>
  </si>
  <si>
    <t>07:00-08:00</t>
  </si>
  <si>
    <t>NEW MEMBERS ORIENTATION</t>
  </si>
  <si>
    <t>6.1.1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</si>
  <si>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</si>
  <si>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</si>
  <si>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</si>
  <si>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</si>
  <si>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</si>
  <si>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</si>
  <si>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</si>
  <si>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</si>
  <si>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</si>
  <si>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</si>
  <si>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</si>
  <si>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</si>
  <si>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</si>
  <si>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</si>
  <si>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</si>
  <si>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</si>
  <si>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</si>
  <si>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</si>
  <si>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</si>
  <si>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</si>
  <si>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</si>
  <si>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</si>
  <si>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</si>
  <si>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</si>
  <si>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</si>
  <si>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</si>
  <si>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</si>
  <si>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</si>
  <si>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</si>
  <si>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</si>
  <si>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</si>
  <si>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</si>
  <si>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</si>
  <si>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</si>
  <si>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</si>
  <si>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MEETING CALLED TO ORDER</t>
  </si>
  <si>
    <t>OLD BUSINESS</t>
  </si>
  <si>
    <t>NEW BUSINESS</t>
  </si>
  <si>
    <t>Category  (* = consent agenda)</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</si>
  <si>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</si>
  <si>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</si>
  <si>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</si>
  <si>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</si>
  <si>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</si>
  <si>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</si>
  <si>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</si>
  <si>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</si>
  <si>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</si>
  <si>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</si>
  <si>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</si>
  <si>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</si>
  <si>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</si>
  <si>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</si>
  <si>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</si>
  <si>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</si>
  <si>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</si>
  <si>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DISCUSSION AND FORMULATION OF WG PLANS FOR THE WEEK</t>
  </si>
  <si>
    <t>IEEE P802.22 WORKING GROUP OFFICERS</t>
  </si>
  <si>
    <t>IEEE P802.22 WG Chair</t>
  </si>
  <si>
    <r>
      <t xml:space="preserve">VACANT - </t>
    </r>
    <r>
      <rPr>
        <i/>
        <u val="single"/>
        <sz val="12"/>
        <color indexed="10"/>
        <rFont val="Arial"/>
        <family val="2"/>
      </rPr>
      <t>need volunteer</t>
    </r>
  </si>
  <si>
    <t>WG STATUS REPORT</t>
  </si>
  <si>
    <t>Cairns Convention Centre, Corner Wharf &amp; Sheridan Streets, Cairns, Queensland 4870, Australia</t>
  </si>
  <si>
    <t>Carins, Australia</t>
  </si>
  <si>
    <t>Submission</t>
  </si>
  <si>
    <t>Designator:</t>
  </si>
  <si>
    <t>Venue Date:</t>
  </si>
  <si>
    <t>May 2005</t>
  </si>
  <si>
    <t>First Author:</t>
  </si>
  <si>
    <t>Subject:</t>
  </si>
  <si>
    <t>Tentative Agenda May 2005</t>
  </si>
  <si>
    <t>Full Date:</t>
  </si>
  <si>
    <t>Author(s):</t>
  </si>
  <si>
    <t>Chair, IEEE 802.11 WLANs Working Group</t>
  </si>
  <si>
    <t>Address</t>
  </si>
  <si>
    <t xml:space="preserve">Phone: </t>
  </si>
  <si>
    <t xml:space="preserve">Fax: </t>
  </si>
  <si>
    <t>Abstract:</t>
  </si>
  <si>
    <t>IEEE P802.22 Wireless RANs</t>
  </si>
  <si>
    <t>2005-04-12</t>
  </si>
  <si>
    <t>Carl R. Stevenson - WK3C Wireless LLC</t>
  </si>
  <si>
    <t>Carl R. Stevenson, Chair, IEEE 802.22 WRANs Working Group</t>
  </si>
  <si>
    <t>4991 Shimerville Road, Emmaus, PA, 18049-4955, USA</t>
  </si>
  <si>
    <t>+1 (610) 965-8799</t>
  </si>
  <si>
    <t>+1 (484) 214-0204</t>
  </si>
  <si>
    <t>Ashish Pandharipande</t>
  </si>
  <si>
    <t>+82-31-280-9553</t>
  </si>
  <si>
    <t>pashish@ieee.org</t>
  </si>
  <si>
    <r>
      <t>Minutes &amp; Reports</t>
    </r>
    <r>
      <rPr>
        <sz val="10"/>
        <color indexed="8"/>
        <rFont val="Arial"/>
        <family val="2"/>
      </rPr>
      <t xml:space="preserve">                                                    Samsung Advanced Instkitute Of Technology Suwon, Korea 440-600</t>
    </r>
  </si>
  <si>
    <t>email: wk3c@wk3c.com or carl.stevenson@ieee.org</t>
  </si>
  <si>
    <t>January 15-20, 2006</t>
  </si>
  <si>
    <t>Waikoloa Village, Kona, Hawaii</t>
  </si>
  <si>
    <t>4th IEEE 802.22 WIRELESS REGIONAL AREA NETWORKS SESSION</t>
  </si>
  <si>
    <t>CHAIR - CARL. R. STEVENSON  /  VICE-CHAIR - GERALD CHOUINARD  /  SECRETARY - ASHISH PANDHARIPANDE</t>
  </si>
  <si>
    <t>802.22 OPENING PLENARY AGENDA - Monday, May 16, 2005 - 10:30 AM TO 12:30 PM</t>
  </si>
  <si>
    <t>Complete the Requirements Document</t>
  </si>
  <si>
    <t>802.22 CLOSING PLENARY AGENDA - Friday, May 20, 2005 - 10:30 AM TO 12:00 PM</t>
  </si>
  <si>
    <t>- Functional Requirements/Parameters</t>
  </si>
  <si>
    <t>NEXT SESSION  July 17-22, 2005, Hyatt Regency San Francisco, San Francisco, CA USA - 5th Session - Plenary</t>
  </si>
  <si>
    <t>doc.: IEEE 802.22-05/0029r1</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</si>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</sst>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16"/>
      <color indexed="10"/>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b/>
      <sz val="12"/>
      <name val="Arial Narrow"/>
      <family val="2"/>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sz val="11"/>
      <name val="Times New Roman"/>
      <family val="1"/>
    </font>
    <font>
      <sz val="12"/>
      <name val="Times New Roman"/>
      <family val="1"/>
    </font>
    <font>
      <b/>
      <sz val="12"/>
      <name val="Times New Roman"/>
      <family val="1"/>
    </font>
    <font>
      <sz val="18"/>
      <color indexed="8"/>
      <name val="Arial"/>
      <family val="2"/>
    </font>
    <font>
      <b/>
      <sz val="18"/>
      <color indexed="10"/>
      <name val="Arial"/>
      <family val="2"/>
    </font>
    <font>
      <b/>
      <u val="single"/>
      <sz val="14"/>
      <color indexed="8"/>
      <name val="Arial"/>
      <family val="2"/>
    </font>
    <font>
      <sz val="8"/>
      <name val="Arial"/>
      <family val="0"/>
    </font>
    <font>
      <b/>
      <i/>
      <sz val="10"/>
      <color indexed="8"/>
      <name val="Arial"/>
      <family val="2"/>
    </font>
    <font>
      <u val="single"/>
      <sz val="10"/>
      <color indexed="12"/>
      <name val="Times New Roman"/>
      <family val="1"/>
    </font>
    <font>
      <sz val="10"/>
      <color indexed="12"/>
      <name val="Times New Roman"/>
      <family val="1"/>
    </font>
  </fonts>
  <fills count="2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69">
    <xf numFmtId="0" fontId="0" fillId="0" borderId="0" xfId="0" applyAlignment="1">
      <alignment/>
    </xf>
    <xf numFmtId="164" fontId="19"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2" fillId="3" borderId="0" xfId="0" applyNumberFormat="1" applyFont="1" applyFill="1" applyBorder="1" applyAlignment="1" applyProtection="1">
      <alignment horizontal="left" vertical="center"/>
      <protection/>
    </xf>
    <xf numFmtId="0" fontId="19" fillId="3" borderId="0" xfId="0" applyFont="1" applyFill="1" applyBorder="1" applyAlignment="1">
      <alignment horizontal="left" vertical="center"/>
    </xf>
    <xf numFmtId="164" fontId="22" fillId="3" borderId="0" xfId="0" applyNumberFormat="1" applyFont="1" applyFill="1" applyBorder="1" applyAlignment="1" applyProtection="1">
      <alignment horizontal="left" vertical="center" indent="2"/>
      <protection/>
    </xf>
    <xf numFmtId="164" fontId="22" fillId="3" borderId="0" xfId="0" applyNumberFormat="1" applyFont="1" applyFill="1" applyBorder="1" applyAlignment="1" applyProtection="1">
      <alignment horizontal="left" vertical="center"/>
      <protection/>
    </xf>
    <xf numFmtId="164" fontId="22"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2" fillId="3" borderId="0" xfId="22" applyNumberFormat="1" applyFont="1" applyFill="1" applyBorder="1" applyAlignment="1" applyProtection="1">
      <alignment horizontal="left" vertical="center"/>
      <protection/>
    </xf>
    <xf numFmtId="164" fontId="19" fillId="3" borderId="0" xfId="22" applyFont="1" applyFill="1" applyBorder="1" applyAlignment="1">
      <alignment horizontal="left" vertical="center"/>
      <protection/>
    </xf>
    <xf numFmtId="164" fontId="19" fillId="3" borderId="0" xfId="22" applyNumberFormat="1" applyFont="1" applyFill="1" applyBorder="1" applyAlignment="1" applyProtection="1">
      <alignment horizontal="left" vertical="center"/>
      <protection/>
    </xf>
    <xf numFmtId="0" fontId="22" fillId="3" borderId="0" xfId="22" applyNumberFormat="1" applyFont="1" applyFill="1" applyBorder="1" applyAlignment="1" applyProtection="1">
      <alignment horizontal="left" vertical="center"/>
      <protection/>
    </xf>
    <xf numFmtId="0" fontId="22" fillId="3"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12" fillId="4" borderId="0"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12" fillId="3" borderId="0" xfId="22" applyFont="1" applyFill="1" applyBorder="1" applyAlignment="1">
      <alignment horizontal="left" vertical="center"/>
      <protection/>
    </xf>
    <xf numFmtId="0" fontId="22" fillId="3" borderId="0" xfId="22" applyNumberFormat="1"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7" fillId="4" borderId="0" xfId="23" applyFont="1" applyFill="1" applyBorder="1" applyAlignment="1">
      <alignment horizontal="left" vertical="center"/>
      <protection/>
    </xf>
    <xf numFmtId="164" fontId="19" fillId="3" borderId="0" xfId="23" applyFont="1" applyFill="1" applyBorder="1" applyAlignment="1">
      <alignment horizontal="left" vertical="center"/>
      <protection/>
    </xf>
    <xf numFmtId="0" fontId="22" fillId="3" borderId="0" xfId="23" applyNumberFormat="1" applyFont="1" applyFill="1" applyBorder="1" applyAlignment="1" applyProtection="1" quotePrefix="1">
      <alignment horizontal="left" vertical="center"/>
      <protection/>
    </xf>
    <xf numFmtId="164" fontId="24" fillId="2" borderId="0" xfId="23" applyFont="1" applyFill="1" applyBorder="1" applyAlignment="1">
      <alignment horizontal="center" vertical="center"/>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3" borderId="0" xfId="23" applyNumberFormat="1" applyFont="1" applyFill="1" applyBorder="1" applyAlignment="1" applyProtection="1">
      <alignment horizontal="center" vertical="center"/>
      <protection/>
    </xf>
    <xf numFmtId="164" fontId="22" fillId="3" borderId="0" xfId="22" applyNumberFormat="1" applyFont="1" applyFill="1" applyBorder="1" applyAlignment="1" applyProtection="1">
      <alignment horizontal="center" vertical="center"/>
      <protection/>
    </xf>
    <xf numFmtId="164" fontId="19" fillId="3" borderId="0" xfId="22"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19" fillId="3" borderId="0" xfId="23" applyFont="1" applyFill="1" applyBorder="1" applyAlignment="1">
      <alignment horizontal="center" vertical="center"/>
      <protection/>
    </xf>
    <xf numFmtId="164" fontId="19" fillId="4" borderId="0" xfId="23" applyNumberFormat="1" applyFont="1" applyFill="1" applyBorder="1" applyAlignment="1" applyProtection="1">
      <alignment horizontal="center" vertical="center"/>
      <protection/>
    </xf>
    <xf numFmtId="164" fontId="24"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3" borderId="0" xfId="0" applyNumberFormat="1" applyFont="1" applyFill="1" applyBorder="1" applyAlignment="1" applyProtection="1">
      <alignment horizontal="center" vertical="center"/>
      <protection/>
    </xf>
    <xf numFmtId="164" fontId="19" fillId="3" borderId="0" xfId="22" applyFont="1" applyFill="1" applyBorder="1" applyAlignment="1">
      <alignment horizontal="center" vertical="center"/>
      <protection/>
    </xf>
    <xf numFmtId="165" fontId="19" fillId="4" borderId="0"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3" borderId="0" xfId="22" applyNumberFormat="1" applyFont="1" applyFill="1" applyBorder="1" applyAlignment="1" applyProtection="1">
      <alignment horizontal="left" vertical="center"/>
      <protection/>
    </xf>
    <xf numFmtId="164" fontId="22" fillId="3"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9" fillId="8" borderId="3"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8" xfId="0" applyNumberFormat="1" applyFont="1" applyFill="1" applyBorder="1" applyAlignment="1">
      <alignment horizontal="center" vertical="center"/>
    </xf>
    <xf numFmtId="170" fontId="9" fillId="9" borderId="9" xfId="0" applyNumberFormat="1" applyFont="1" applyFill="1" applyBorder="1" applyAlignment="1">
      <alignment horizontal="center" vertical="center"/>
    </xf>
    <xf numFmtId="170" fontId="9" fillId="9" borderId="8" xfId="0" applyNumberFormat="1" applyFont="1" applyFill="1" applyBorder="1" applyAlignment="1">
      <alignment horizontal="right" vertical="center"/>
    </xf>
    <xf numFmtId="170" fontId="8" fillId="10" borderId="8" xfId="0" applyNumberFormat="1" applyFont="1" applyFill="1" applyBorder="1" applyAlignment="1">
      <alignment horizontal="center" vertical="center"/>
    </xf>
    <xf numFmtId="170" fontId="8"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12" xfId="0" applyNumberFormat="1" applyFont="1" applyFill="1" applyBorder="1" applyAlignment="1">
      <alignment horizontal="center" vertical="center"/>
    </xf>
    <xf numFmtId="170" fontId="10" fillId="10" borderId="8" xfId="0" applyNumberFormat="1" applyFont="1" applyFill="1" applyBorder="1" applyAlignment="1">
      <alignment horizontal="right" vertical="center"/>
    </xf>
    <xf numFmtId="170" fontId="9"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9" fillId="11" borderId="8" xfId="0" applyNumberFormat="1" applyFont="1" applyFill="1" applyBorder="1" applyAlignment="1">
      <alignment horizontal="right"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12" xfId="0" applyNumberFormat="1" applyFont="1" applyFill="1" applyBorder="1" applyAlignment="1">
      <alignment horizontal="center" vertical="center"/>
    </xf>
    <xf numFmtId="170" fontId="10" fillId="12" borderId="8" xfId="0" applyNumberFormat="1" applyFont="1" applyFill="1" applyBorder="1" applyAlignment="1">
      <alignment horizontal="right" vertical="center"/>
    </xf>
    <xf numFmtId="170" fontId="18" fillId="2" borderId="8" xfId="0" applyNumberFormat="1" applyFont="1" applyFill="1" applyBorder="1" applyAlignment="1">
      <alignment horizontal="center" vertical="center"/>
    </xf>
    <xf numFmtId="170" fontId="18" fillId="2" borderId="9" xfId="0" applyNumberFormat="1" applyFont="1" applyFill="1" applyBorder="1" applyAlignment="1">
      <alignment horizontal="center" vertical="center"/>
    </xf>
    <xf numFmtId="170" fontId="18" fillId="2" borderId="10" xfId="0" applyNumberFormat="1" applyFont="1" applyFill="1" applyBorder="1" applyAlignment="1">
      <alignment horizontal="center" vertical="center"/>
    </xf>
    <xf numFmtId="170" fontId="18" fillId="2" borderId="11" xfId="0" applyNumberFormat="1" applyFont="1" applyFill="1" applyBorder="1" applyAlignment="1">
      <alignment horizontal="center" vertical="center"/>
    </xf>
    <xf numFmtId="170" fontId="18" fillId="2" borderId="12" xfId="0" applyNumberFormat="1" applyFont="1" applyFill="1" applyBorder="1" applyAlignment="1">
      <alignment horizontal="center" vertical="center"/>
    </xf>
    <xf numFmtId="170" fontId="18" fillId="2" borderId="8" xfId="0" applyNumberFormat="1" applyFont="1" applyFill="1" applyBorder="1" applyAlignment="1">
      <alignment horizontal="right"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10" xfId="0" applyNumberFormat="1" applyFont="1" applyFill="1" applyBorder="1" applyAlignment="1">
      <alignment horizontal="center" vertical="center"/>
    </xf>
    <xf numFmtId="170" fontId="10" fillId="5" borderId="8" xfId="0" applyNumberFormat="1" applyFont="1" applyFill="1" applyBorder="1" applyAlignment="1">
      <alignment horizontal="right" vertical="center"/>
    </xf>
    <xf numFmtId="170" fontId="9" fillId="2" borderId="13" xfId="0" applyNumberFormat="1" applyFont="1" applyFill="1" applyBorder="1" applyAlignment="1">
      <alignment horizontal="center" vertical="center"/>
    </xf>
    <xf numFmtId="170" fontId="10" fillId="4" borderId="2"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14" xfId="0" applyNumberFormat="1" applyFont="1" applyFill="1" applyBorder="1" applyAlignment="1">
      <alignment horizontal="right" vertical="center"/>
    </xf>
    <xf numFmtId="170" fontId="10" fillId="14" borderId="15" xfId="0" applyNumberFormat="1" applyFont="1" applyFill="1" applyBorder="1" applyAlignment="1">
      <alignment horizontal="center" vertical="center"/>
    </xf>
    <xf numFmtId="170" fontId="10" fillId="14" borderId="16" xfId="0" applyNumberFormat="1" applyFont="1" applyFill="1" applyBorder="1" applyAlignment="1">
      <alignment horizontal="center" vertical="center"/>
    </xf>
    <xf numFmtId="170" fontId="10" fillId="14" borderId="10" xfId="0" applyNumberFormat="1" applyFont="1" applyFill="1" applyBorder="1" applyAlignment="1">
      <alignment horizontal="center" vertical="center"/>
    </xf>
    <xf numFmtId="170" fontId="10" fillId="14" borderId="8" xfId="0" applyNumberFormat="1" applyFont="1" applyFill="1" applyBorder="1" applyAlignment="1">
      <alignment horizontal="right" vertical="center"/>
    </xf>
    <xf numFmtId="170" fontId="10" fillId="7"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70" fontId="9" fillId="2" borderId="19" xfId="0" applyNumberFormat="1" applyFont="1" applyFill="1" applyBorder="1" applyAlignment="1">
      <alignment horizontal="center" vertical="center"/>
    </xf>
    <xf numFmtId="170" fontId="9" fillId="2" borderId="20" xfId="0" applyNumberFormat="1" applyFont="1" applyFill="1" applyBorder="1" applyAlignment="1">
      <alignment horizontal="center" vertical="center"/>
    </xf>
    <xf numFmtId="170" fontId="8" fillId="0" borderId="13" xfId="0" applyNumberFormat="1" applyFont="1" applyFill="1" applyBorder="1" applyAlignment="1">
      <alignment vertical="center"/>
    </xf>
    <xf numFmtId="170" fontId="9" fillId="2" borderId="2" xfId="0" applyNumberFormat="1" applyFont="1" applyFill="1" applyBorder="1" applyAlignment="1">
      <alignment horizontal="center" vertical="center"/>
    </xf>
    <xf numFmtId="0" fontId="19" fillId="7" borderId="21" xfId="0" applyFont="1" applyFill="1" applyBorder="1" applyAlignment="1">
      <alignment horizontal="center" vertical="center"/>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alignment horizontal="left" vertical="center"/>
      <protection/>
    </xf>
    <xf numFmtId="164" fontId="22" fillId="4" borderId="0" xfId="22" applyNumberFormat="1" applyFont="1" applyFill="1" applyBorder="1" applyAlignment="1" applyProtection="1">
      <alignment horizontal="lef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5" fontId="19" fillId="4" borderId="0" xfId="0" applyNumberFormat="1" applyFont="1" applyFill="1" applyBorder="1" applyAlignment="1" applyProtection="1">
      <alignment horizontal="center" vertical="center"/>
      <protection/>
    </xf>
    <xf numFmtId="164" fontId="22" fillId="3" borderId="0" xfId="23" applyFont="1" applyFill="1" applyBorder="1" applyAlignment="1">
      <alignment horizontal="center" vertical="center"/>
      <protection/>
    </xf>
    <xf numFmtId="170" fontId="10" fillId="15" borderId="8" xfId="0" applyNumberFormat="1" applyFont="1" applyFill="1" applyBorder="1" applyAlignment="1">
      <alignment horizontal="right" vertical="center"/>
    </xf>
    <xf numFmtId="170" fontId="10" fillId="15" borderId="15" xfId="0" applyNumberFormat="1" applyFont="1" applyFill="1" applyBorder="1" applyAlignment="1">
      <alignment horizontal="center" vertical="center"/>
    </xf>
    <xf numFmtId="170" fontId="10" fillId="15" borderId="16"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3" borderId="10"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70" fontId="10" fillId="3" borderId="8" xfId="0" applyNumberFormat="1" applyFont="1" applyFill="1" applyBorder="1" applyAlignment="1">
      <alignment horizontal="center" vertical="center"/>
    </xf>
    <xf numFmtId="170" fontId="10" fillId="3" borderId="9"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164" fontId="19"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19"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protection/>
    </xf>
    <xf numFmtId="0" fontId="22" fillId="4" borderId="0" xfId="0"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4"/>
      <protection/>
    </xf>
    <xf numFmtId="164" fontId="19" fillId="4" borderId="0" xfId="22" applyNumberFormat="1" applyFont="1" applyFill="1" applyBorder="1" applyAlignment="1" applyProtection="1">
      <alignment horizontal="center" vertical="center"/>
      <protection/>
    </xf>
    <xf numFmtId="164" fontId="22" fillId="3" borderId="0" xfId="0" applyNumberFormat="1" applyFont="1" applyFill="1" applyBorder="1" applyAlignment="1" applyProtection="1">
      <alignment horizontal="center" vertical="center"/>
      <protection/>
    </xf>
    <xf numFmtId="0" fontId="22" fillId="3" borderId="0" xfId="0" applyFont="1" applyFill="1" applyBorder="1" applyAlignment="1">
      <alignment horizontal="left" vertical="center"/>
    </xf>
    <xf numFmtId="0" fontId="12" fillId="4" borderId="0" xfId="0" applyFont="1" applyFill="1" applyBorder="1" applyAlignment="1">
      <alignment horizontal="left" vertical="center"/>
    </xf>
    <xf numFmtId="165" fontId="22" fillId="4"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0" fontId="22" fillId="4" borderId="0" xfId="23" applyNumberFormat="1" applyFont="1" applyFill="1" applyBorder="1" applyAlignment="1" applyProtection="1" quotePrefix="1">
      <alignment horizontal="left" vertical="center"/>
      <protection/>
    </xf>
    <xf numFmtId="0" fontId="22"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center" vertical="center"/>
      <protection/>
    </xf>
    <xf numFmtId="165" fontId="22" fillId="4" borderId="0" xfId="22" applyNumberFormat="1" applyFont="1" applyFill="1" applyBorder="1" applyAlignment="1" applyProtection="1">
      <alignment horizontal="center" vertical="center"/>
      <protection/>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12" xfId="0" applyNumberFormat="1" applyFont="1" applyFill="1" applyBorder="1" applyAlignment="1">
      <alignment horizontal="center" vertical="center"/>
    </xf>
    <xf numFmtId="170" fontId="9" fillId="16" borderId="8" xfId="0" applyNumberFormat="1" applyFont="1" applyFill="1" applyBorder="1" applyAlignment="1">
      <alignment horizontal="right" vertical="center"/>
    </xf>
    <xf numFmtId="0" fontId="0" fillId="4" borderId="0" xfId="0" applyFont="1" applyFill="1" applyAlignment="1">
      <alignment vertical="center"/>
    </xf>
    <xf numFmtId="164" fontId="44" fillId="2" borderId="0" xfId="22" applyFont="1" applyFill="1" applyBorder="1" applyAlignment="1">
      <alignment vertical="center"/>
      <protection/>
    </xf>
    <xf numFmtId="164" fontId="17" fillId="2" borderId="0" xfId="22" applyFont="1" applyFill="1" applyBorder="1" applyAlignment="1">
      <alignment horizontal="center" vertical="center"/>
      <protection/>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8"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6" borderId="0" xfId="0" applyFont="1" applyFill="1" applyBorder="1" applyAlignment="1">
      <alignment vertical="center"/>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0" fontId="48" fillId="6" borderId="0" xfId="0" applyFont="1" applyFill="1" applyAlignment="1">
      <alignment vertical="center"/>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applyAlignment="1">
      <alignment horizontal="right" vertical="center"/>
    </xf>
    <xf numFmtId="0" fontId="48" fillId="6" borderId="0" xfId="0" applyFont="1" applyFill="1" applyAlignment="1" quotePrefix="1">
      <alignment horizontal="left" vertical="center" indent="2"/>
    </xf>
    <xf numFmtId="0" fontId="48" fillId="6" borderId="0" xfId="0" applyFont="1" applyFill="1" applyAlignment="1">
      <alignment horizontal="left" vertical="center" indent="2"/>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170" fontId="10" fillId="19" borderId="8" xfId="0" applyNumberFormat="1" applyFont="1" applyFill="1" applyBorder="1" applyAlignment="1">
      <alignment horizontal="center" vertical="center"/>
    </xf>
    <xf numFmtId="170" fontId="10" fillId="19" borderId="8" xfId="0" applyNumberFormat="1" applyFont="1" applyFill="1" applyBorder="1" applyAlignment="1">
      <alignment horizontal="right"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9" borderId="12"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12"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12" xfId="0" applyNumberFormat="1" applyFont="1" applyFill="1" applyBorder="1" applyAlignment="1">
      <alignment horizontal="center" vertical="center"/>
    </xf>
    <xf numFmtId="170" fontId="10" fillId="7" borderId="8" xfId="0" applyNumberFormat="1" applyFont="1" applyFill="1" applyBorder="1" applyAlignment="1">
      <alignment horizontal="right"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12"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9" xfId="0" applyNumberFormat="1" applyFont="1" applyFill="1" applyBorder="1" applyAlignment="1">
      <alignment horizontal="center" vertical="center"/>
    </xf>
    <xf numFmtId="170" fontId="10" fillId="13" borderId="8" xfId="0" applyNumberFormat="1" applyFont="1" applyFill="1" applyBorder="1" applyAlignment="1">
      <alignment horizontal="right"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169" fontId="52" fillId="3" borderId="12"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0" fontId="19" fillId="3" borderId="22" xfId="0" applyFont="1" applyFill="1" applyBorder="1" applyAlignment="1">
      <alignment horizontal="left" vertical="center"/>
    </xf>
    <xf numFmtId="164" fontId="22" fillId="3" borderId="22" xfId="0" applyNumberFormat="1" applyFont="1" applyFill="1" applyBorder="1" applyAlignment="1" applyProtection="1">
      <alignment horizontal="left" vertical="center"/>
      <protection/>
    </xf>
    <xf numFmtId="164" fontId="19" fillId="3" borderId="22" xfId="0" applyNumberFormat="1" applyFont="1" applyFill="1" applyBorder="1" applyAlignment="1" applyProtection="1">
      <alignment horizontal="center" vertical="center"/>
      <protection/>
    </xf>
    <xf numFmtId="165" fontId="19" fillId="3" borderId="23" xfId="0" applyNumberFormat="1" applyFont="1" applyFill="1" applyBorder="1" applyAlignment="1" applyProtection="1">
      <alignment horizontal="center" vertical="center"/>
      <protection/>
    </xf>
    <xf numFmtId="165" fontId="19" fillId="3" borderId="24" xfId="0" applyNumberFormat="1" applyFont="1" applyFill="1" applyBorder="1" applyAlignment="1" applyProtection="1">
      <alignment horizontal="center" vertical="center"/>
      <protection/>
    </xf>
    <xf numFmtId="164" fontId="22" fillId="3" borderId="1" xfId="22" applyNumberFormat="1" applyFont="1" applyFill="1" applyBorder="1" applyAlignment="1" applyProtection="1">
      <alignment horizontal="left" vertical="center"/>
      <protection/>
    </xf>
    <xf numFmtId="0" fontId="22" fillId="3" borderId="25" xfId="22" applyNumberFormat="1" applyFont="1" applyFill="1" applyBorder="1" applyAlignment="1" applyProtection="1">
      <alignment horizontal="left" vertical="center"/>
      <protection/>
    </xf>
    <xf numFmtId="164" fontId="19" fillId="3" borderId="1" xfId="22" applyFont="1" applyFill="1" applyBorder="1" applyAlignment="1">
      <alignment horizontal="center" vertical="center"/>
      <protection/>
    </xf>
    <xf numFmtId="164" fontId="19" fillId="3" borderId="22" xfId="22" applyNumberFormat="1" applyFont="1" applyFill="1" applyBorder="1" applyAlignment="1" applyProtection="1">
      <alignment horizontal="center" vertical="center"/>
      <protection/>
    </xf>
    <xf numFmtId="0" fontId="20" fillId="4" borderId="0" xfId="22" applyNumberFormat="1" applyFont="1" applyFill="1" applyBorder="1" applyAlignment="1">
      <alignment horizontal="left" vertical="center"/>
      <protection/>
    </xf>
    <xf numFmtId="164" fontId="20" fillId="4" borderId="0" xfId="22" applyFont="1" applyFill="1" applyBorder="1" applyAlignment="1" quotePrefix="1">
      <alignment horizontal="left" vertical="center"/>
      <protection/>
    </xf>
    <xf numFmtId="164" fontId="21" fillId="20" borderId="22" xfId="22" applyNumberFormat="1" applyFont="1" applyFill="1" applyBorder="1" applyAlignment="1" applyProtection="1">
      <alignment horizontal="left" vertical="center"/>
      <protection/>
    </xf>
    <xf numFmtId="164" fontId="21" fillId="20" borderId="22" xfId="23" applyNumberFormat="1" applyFont="1" applyFill="1" applyBorder="1" applyAlignment="1" applyProtection="1">
      <alignment horizontal="left" vertical="center"/>
      <protection/>
    </xf>
    <xf numFmtId="164" fontId="22" fillId="3" borderId="1" xfId="22" applyNumberFormat="1" applyFont="1" applyFill="1" applyBorder="1" applyAlignment="1" applyProtection="1">
      <alignment horizontal="left" vertical="center" indent="2"/>
      <protection/>
    </xf>
    <xf numFmtId="164" fontId="22" fillId="3" borderId="1" xfId="22" applyNumberFormat="1" applyFont="1" applyFill="1" applyBorder="1" applyAlignment="1" applyProtection="1">
      <alignment horizontal="center" vertical="center"/>
      <protection/>
    </xf>
    <xf numFmtId="0" fontId="22" fillId="4" borderId="0" xfId="0" applyFont="1" applyFill="1" applyBorder="1" applyAlignment="1">
      <alignment horizontal="left"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8" borderId="7"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9" fillId="9" borderId="12"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8" fillId="10" borderId="12" xfId="0" applyNumberFormat="1" applyFont="1" applyFill="1" applyBorder="1" applyAlignment="1">
      <alignment horizontal="center" vertical="center"/>
    </xf>
    <xf numFmtId="167" fontId="10" fillId="3" borderId="10" xfId="0" applyNumberFormat="1" applyFont="1" applyFill="1" applyBorder="1" applyAlignment="1">
      <alignment horizontal="center" vertical="center"/>
    </xf>
    <xf numFmtId="167" fontId="10" fillId="3" borderId="11" xfId="0" applyNumberFormat="1" applyFont="1" applyFill="1" applyBorder="1" applyAlignment="1">
      <alignment horizontal="center" vertical="center"/>
    </xf>
    <xf numFmtId="167" fontId="10" fillId="3" borderId="12"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10" fillId="19" borderId="12"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9" fillId="11" borderId="12"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10" fillId="15" borderId="12"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9" fillId="16" borderId="12"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12" borderId="12"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5" borderId="12"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0" fillId="7" borderId="12" xfId="0" applyNumberFormat="1" applyFont="1" applyFill="1" applyBorder="1" applyAlignment="1">
      <alignment horizontal="center" vertical="center"/>
    </xf>
    <xf numFmtId="167" fontId="18" fillId="2" borderId="10" xfId="0" applyNumberFormat="1" applyFont="1" applyFill="1" applyBorder="1" applyAlignment="1">
      <alignment horizontal="center" vertical="center"/>
    </xf>
    <xf numFmtId="167" fontId="18" fillId="2" borderId="11" xfId="0" applyNumberFormat="1" applyFont="1" applyFill="1" applyBorder="1" applyAlignment="1">
      <alignment horizontal="center" vertical="center"/>
    </xf>
    <xf numFmtId="167" fontId="18" fillId="2" borderId="12"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12"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7" xfId="0" applyNumberFormat="1" applyFont="1" applyFill="1" applyBorder="1" applyAlignment="1">
      <alignment horizontal="center" vertical="center"/>
    </xf>
    <xf numFmtId="167" fontId="10" fillId="13"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4" borderId="29" xfId="0" applyNumberFormat="1" applyFont="1" applyFill="1" applyBorder="1" applyAlignment="1">
      <alignment horizontal="center" vertical="center"/>
    </xf>
    <xf numFmtId="167" fontId="10" fillId="14" borderId="30"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15" borderId="29"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10" fillId="4" borderId="19"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167" fontId="10" fillId="4" borderId="18" xfId="0" applyNumberFormat="1" applyFont="1" applyFill="1" applyBorder="1" applyAlignment="1">
      <alignment horizontal="center" vertical="center"/>
    </xf>
    <xf numFmtId="167" fontId="10" fillId="4" borderId="20" xfId="0" applyNumberFormat="1" applyFont="1" applyFill="1" applyBorder="1" applyAlignment="1">
      <alignment horizontal="center" vertical="center"/>
    </xf>
    <xf numFmtId="167" fontId="9" fillId="2" borderId="19" xfId="0" applyNumberFormat="1" applyFont="1" applyFill="1" applyBorder="1" applyAlignment="1">
      <alignment horizontal="center" vertical="center"/>
    </xf>
    <xf numFmtId="167" fontId="9" fillId="2" borderId="20" xfId="0" applyNumberFormat="1" applyFont="1" applyFill="1" applyBorder="1" applyAlignment="1">
      <alignment horizontal="center" vertical="center"/>
    </xf>
    <xf numFmtId="164" fontId="22" fillId="4" borderId="0" xfId="0" applyNumberFormat="1" applyFont="1" applyFill="1" applyBorder="1" applyAlignment="1" applyProtection="1">
      <alignment horizontal="center" vertical="center"/>
      <protection/>
    </xf>
    <xf numFmtId="164" fontId="22" fillId="4" borderId="0" xfId="22" applyFont="1" applyFill="1" applyBorder="1" applyAlignment="1">
      <alignment horizontal="left" vertical="center"/>
      <protection/>
    </xf>
    <xf numFmtId="0" fontId="40" fillId="4" borderId="0" xfId="0" applyFont="1" applyFill="1" applyAlignment="1">
      <alignment vertical="center"/>
    </xf>
    <xf numFmtId="164" fontId="40" fillId="4" borderId="0" xfId="22" applyFont="1" applyFill="1" applyAlignment="1">
      <alignment vertical="center"/>
      <protection/>
    </xf>
    <xf numFmtId="0" fontId="22" fillId="3" borderId="1" xfId="22" applyNumberFormat="1" applyFont="1" applyFill="1" applyBorder="1" applyAlignment="1">
      <alignment horizontal="left" vertical="center"/>
      <protection/>
    </xf>
    <xf numFmtId="0" fontId="22" fillId="3" borderId="22" xfId="23" applyNumberFormat="1" applyFont="1" applyFill="1" applyBorder="1" applyAlignment="1" applyProtection="1">
      <alignment horizontal="left" vertical="center"/>
      <protection/>
    </xf>
    <xf numFmtId="0" fontId="22" fillId="3" borderId="1" xfId="22" applyNumberFormat="1" applyFont="1" applyFill="1" applyBorder="1" applyAlignment="1" applyProtection="1">
      <alignment horizontal="left" vertical="center"/>
      <protection/>
    </xf>
    <xf numFmtId="0" fontId="22" fillId="3" borderId="22" xfId="22" applyNumberFormat="1" applyFont="1" applyFill="1" applyBorder="1" applyAlignment="1" applyProtection="1" quotePrefix="1">
      <alignment horizontal="left" vertical="center"/>
      <protection/>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170" fontId="9" fillId="9" borderId="12"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horizontal="center" vertical="center"/>
    </xf>
    <xf numFmtId="0" fontId="0" fillId="4" borderId="0" xfId="0" applyFill="1" applyBorder="1" applyAlignment="1">
      <alignment/>
    </xf>
    <xf numFmtId="167" fontId="9" fillId="8" borderId="31" xfId="0" applyNumberFormat="1" applyFont="1" applyFill="1" applyBorder="1" applyAlignment="1">
      <alignment horizontal="center" vertical="center"/>
    </xf>
    <xf numFmtId="167" fontId="8" fillId="10" borderId="32" xfId="0"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7" fontId="10" fillId="19" borderId="32" xfId="0" applyNumberFormat="1" applyFont="1" applyFill="1" applyBorder="1" applyAlignment="1">
      <alignment horizontal="center" vertical="center"/>
    </xf>
    <xf numFmtId="167" fontId="9" fillId="16" borderId="32" xfId="0" applyNumberFormat="1" applyFont="1" applyFill="1" applyBorder="1" applyAlignment="1">
      <alignment horizontal="center" vertical="center"/>
    </xf>
    <xf numFmtId="167" fontId="9" fillId="11" borderId="32" xfId="0" applyNumberFormat="1" applyFont="1" applyFill="1" applyBorder="1" applyAlignment="1">
      <alignment horizontal="center" vertical="center"/>
    </xf>
    <xf numFmtId="167" fontId="10" fillId="15" borderId="32" xfId="0" applyNumberFormat="1" applyFont="1" applyFill="1" applyBorder="1" applyAlignment="1">
      <alignment horizontal="center" vertical="center"/>
    </xf>
    <xf numFmtId="167" fontId="9" fillId="9" borderId="32" xfId="0" applyNumberFormat="1" applyFont="1" applyFill="1" applyBorder="1" applyAlignment="1">
      <alignment horizontal="center" vertical="center"/>
    </xf>
    <xf numFmtId="167" fontId="10" fillId="12" borderId="32" xfId="0" applyNumberFormat="1" applyFont="1" applyFill="1" applyBorder="1" applyAlignment="1">
      <alignment horizontal="center" vertical="center"/>
    </xf>
    <xf numFmtId="167" fontId="18" fillId="2" borderId="32" xfId="0" applyNumberFormat="1" applyFont="1" applyFill="1" applyBorder="1" applyAlignment="1">
      <alignment horizontal="center" vertical="center"/>
    </xf>
    <xf numFmtId="167" fontId="10" fillId="13" borderId="32" xfId="0" applyNumberFormat="1" applyFont="1" applyFill="1" applyBorder="1" applyAlignment="1">
      <alignment horizontal="center" vertical="center"/>
    </xf>
    <xf numFmtId="167" fontId="10" fillId="13" borderId="31" xfId="0" applyNumberFormat="1" applyFont="1" applyFill="1" applyBorder="1" applyAlignment="1">
      <alignment horizontal="center" vertical="center"/>
    </xf>
    <xf numFmtId="167" fontId="10" fillId="5" borderId="32" xfId="0" applyNumberFormat="1" applyFont="1" applyFill="1" applyBorder="1" applyAlignment="1">
      <alignment horizontal="center" vertical="center"/>
    </xf>
    <xf numFmtId="167" fontId="10" fillId="7" borderId="32" xfId="0" applyNumberFormat="1"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5" borderId="23" xfId="0" applyNumberFormat="1" applyFont="1" applyFill="1" applyBorder="1" applyAlignment="1">
      <alignment horizontal="center" vertical="center"/>
    </xf>
    <xf numFmtId="170" fontId="10" fillId="8" borderId="31" xfId="0" applyNumberFormat="1" applyFont="1" applyFill="1" applyBorder="1" applyAlignment="1">
      <alignment horizontal="center" vertical="center"/>
    </xf>
    <xf numFmtId="170" fontId="10" fillId="10" borderId="32"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170" fontId="10" fillId="19" borderId="32" xfId="0" applyNumberFormat="1" applyFont="1" applyFill="1" applyBorder="1" applyAlignment="1">
      <alignment horizontal="center" vertical="center"/>
    </xf>
    <xf numFmtId="170" fontId="9" fillId="16" borderId="32" xfId="0" applyNumberFormat="1" applyFont="1" applyFill="1" applyBorder="1" applyAlignment="1">
      <alignment horizontal="center" vertical="center"/>
    </xf>
    <xf numFmtId="170" fontId="10" fillId="11" borderId="32" xfId="0" applyNumberFormat="1" applyFont="1" applyFill="1" applyBorder="1" applyAlignment="1">
      <alignment horizontal="center" vertical="center"/>
    </xf>
    <xf numFmtId="170" fontId="10" fillId="15" borderId="32" xfId="0" applyNumberFormat="1" applyFont="1" applyFill="1" applyBorder="1" applyAlignment="1">
      <alignment horizontal="center" vertical="center"/>
    </xf>
    <xf numFmtId="170" fontId="9" fillId="9" borderId="32" xfId="0" applyNumberFormat="1" applyFont="1" applyFill="1" applyBorder="1" applyAlignment="1">
      <alignment horizontal="center" vertical="center"/>
    </xf>
    <xf numFmtId="170" fontId="10" fillId="12" borderId="32" xfId="0" applyNumberFormat="1" applyFont="1" applyFill="1" applyBorder="1" applyAlignment="1">
      <alignment horizontal="center" vertical="center"/>
    </xf>
    <xf numFmtId="170" fontId="10" fillId="7" borderId="32" xfId="0" applyNumberFormat="1" applyFont="1" applyFill="1" applyBorder="1" applyAlignment="1">
      <alignment horizontal="center" vertical="center"/>
    </xf>
    <xf numFmtId="170" fontId="18" fillId="2" borderId="32" xfId="0" applyNumberFormat="1" applyFont="1" applyFill="1" applyBorder="1" applyAlignment="1">
      <alignment horizontal="center" vertical="center"/>
    </xf>
    <xf numFmtId="170" fontId="10" fillId="13" borderId="32" xfId="0" applyNumberFormat="1" applyFont="1" applyFill="1" applyBorder="1" applyAlignment="1">
      <alignment horizontal="center" vertical="center"/>
    </xf>
    <xf numFmtId="170" fontId="10" fillId="13" borderId="31"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32"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67" fontId="9" fillId="18" borderId="12"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32"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12" xfId="0" applyNumberFormat="1" applyFont="1" applyFill="1" applyBorder="1" applyAlignment="1">
      <alignment horizontal="center" vertical="center"/>
    </xf>
    <xf numFmtId="170" fontId="9" fillId="18" borderId="8"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7" xfId="0" applyFont="1" applyFill="1" applyBorder="1" applyAlignment="1">
      <alignment horizontal="center" vertical="center"/>
    </xf>
    <xf numFmtId="170" fontId="10" fillId="14" borderId="8" xfId="0" applyNumberFormat="1" applyFont="1" applyFill="1" applyBorder="1" applyAlignment="1">
      <alignment horizontal="center" vertical="center"/>
    </xf>
    <xf numFmtId="0" fontId="1" fillId="7" borderId="33" xfId="0" applyFont="1" applyFill="1" applyBorder="1" applyAlignment="1">
      <alignment vertical="center"/>
    </xf>
    <xf numFmtId="167" fontId="10" fillId="7" borderId="34"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67" fontId="9" fillId="7" borderId="35" xfId="0" applyNumberFormat="1" applyFont="1" applyFill="1" applyBorder="1" applyAlignment="1">
      <alignment horizontal="center" vertical="center"/>
    </xf>
    <xf numFmtId="0" fontId="22" fillId="4" borderId="0" xfId="0" applyFont="1" applyFill="1" applyAlignment="1">
      <alignment horizontal="left" vertical="center" indent="4"/>
    </xf>
    <xf numFmtId="164" fontId="22" fillId="4" borderId="0" xfId="23" applyFont="1" applyFill="1" applyBorder="1" applyAlignment="1">
      <alignment horizontal="center" vertical="center"/>
      <protection/>
    </xf>
    <xf numFmtId="165" fontId="42" fillId="4" borderId="0" xfId="0" applyNumberFormat="1" applyFont="1" applyFill="1" applyBorder="1" applyAlignment="1" applyProtection="1">
      <alignment horizontal="center" vertical="center"/>
      <protection/>
    </xf>
    <xf numFmtId="0" fontId="22" fillId="4" borderId="0" xfId="0" applyFont="1" applyFill="1" applyAlignment="1">
      <alignment horizontal="left" vertical="center"/>
    </xf>
    <xf numFmtId="164" fontId="22" fillId="4" borderId="0" xfId="23" applyNumberFormat="1" applyFont="1" applyFill="1" applyBorder="1" applyAlignment="1" applyProtection="1">
      <alignment horizontal="left" vertical="center" indent="4"/>
      <protection/>
    </xf>
    <xf numFmtId="0" fontId="39" fillId="4" borderId="0" xfId="0" applyFont="1" applyFill="1" applyBorder="1" applyAlignment="1">
      <alignment horizontal="left" vertical="center"/>
    </xf>
    <xf numFmtId="170" fontId="8" fillId="21" borderId="8" xfId="0" applyNumberFormat="1" applyFont="1" applyFill="1" applyBorder="1" applyAlignment="1">
      <alignment horizontal="center" vertical="center"/>
    </xf>
    <xf numFmtId="170" fontId="8" fillId="21" borderId="9"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32"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67" fontId="8" fillId="21" borderId="12"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32"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12" xfId="0" applyNumberFormat="1" applyFont="1" applyFill="1" applyBorder="1" applyAlignment="1">
      <alignment horizontal="center" vertical="center"/>
    </xf>
    <xf numFmtId="170" fontId="10" fillId="21" borderId="8" xfId="0" applyNumberFormat="1" applyFont="1" applyFill="1" applyBorder="1" applyAlignment="1">
      <alignment horizontal="right"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167" fontId="10" fillId="13" borderId="39"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0" xfId="0" applyFont="1" applyFill="1" applyBorder="1" applyAlignment="1">
      <alignment horizontal="center" vertical="center"/>
    </xf>
    <xf numFmtId="164" fontId="40" fillId="4" borderId="0" xfId="22" applyFont="1" applyFill="1" applyBorder="1" applyAlignment="1">
      <alignment horizontal="left" vertical="center"/>
      <protection/>
    </xf>
    <xf numFmtId="0" fontId="34" fillId="22" borderId="41" xfId="0" applyFont="1" applyFill="1" applyBorder="1" applyAlignment="1">
      <alignment horizontal="center" vertical="center" wrapText="1"/>
    </xf>
    <xf numFmtId="0" fontId="34" fillId="22" borderId="42" xfId="0" applyFont="1" applyFill="1" applyBorder="1" applyAlignment="1">
      <alignment horizontal="center" vertical="center" wrapText="1"/>
    </xf>
    <xf numFmtId="164" fontId="22" fillId="3" borderId="0" xfId="22" applyFont="1" applyFill="1" applyBorder="1" applyAlignment="1">
      <alignment horizontal="left" vertical="center" indent="2"/>
      <protection/>
    </xf>
    <xf numFmtId="170" fontId="9" fillId="23" borderId="8" xfId="0" applyNumberFormat="1" applyFont="1" applyFill="1" applyBorder="1" applyAlignment="1">
      <alignment horizontal="right" vertical="center"/>
    </xf>
    <xf numFmtId="170" fontId="9" fillId="23" borderId="8"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12" xfId="0" applyNumberFormat="1" applyFont="1" applyFill="1" applyBorder="1" applyAlignment="1">
      <alignment horizontal="center" vertical="center"/>
    </xf>
    <xf numFmtId="167" fontId="9" fillId="23" borderId="32"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32"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70" fontId="9" fillId="23" borderId="12" xfId="0" applyNumberFormat="1" applyFont="1" applyFill="1" applyBorder="1" applyAlignment="1">
      <alignment horizontal="center" vertical="center"/>
    </xf>
    <xf numFmtId="167" fontId="10" fillId="24" borderId="43"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4"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4"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2" borderId="12" xfId="0" applyNumberFormat="1" applyFont="1" applyFill="1" applyBorder="1" applyAlignment="1">
      <alignment horizontal="center" vertical="center"/>
    </xf>
    <xf numFmtId="167" fontId="9" fillId="2" borderId="32"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32"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12" xfId="0" applyNumberFormat="1" applyFont="1" applyFill="1" applyBorder="1" applyAlignment="1">
      <alignment horizontal="center" vertical="center"/>
    </xf>
    <xf numFmtId="170" fontId="9" fillId="2" borderId="8" xfId="0" applyNumberFormat="1" applyFont="1" applyFill="1" applyBorder="1" applyAlignment="1">
      <alignment horizontal="right" vertical="center"/>
    </xf>
    <xf numFmtId="0" fontId="24" fillId="2" borderId="1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3" borderId="17" xfId="0" applyFont="1" applyFill="1" applyBorder="1" applyAlignment="1" quotePrefix="1">
      <alignment horizontal="center" vertical="center" wrapText="1"/>
    </xf>
    <xf numFmtId="0" fontId="34" fillId="3" borderId="44" xfId="0" applyFont="1" applyFill="1" applyBorder="1" applyAlignment="1" quotePrefix="1">
      <alignment horizontal="center" vertical="center" wrapText="1"/>
    </xf>
    <xf numFmtId="0" fontId="34" fillId="3" borderId="44" xfId="0" applyFont="1" applyFill="1" applyBorder="1" applyAlignment="1">
      <alignment horizontal="center" vertical="center" wrapText="1"/>
    </xf>
    <xf numFmtId="0" fontId="34" fillId="6" borderId="45" xfId="0" applyFont="1" applyFill="1" applyBorder="1" applyAlignment="1">
      <alignment horizontal="center" vertical="center" wrapText="1"/>
    </xf>
    <xf numFmtId="0" fontId="34" fillId="3" borderId="46" xfId="0" applyFont="1" applyFill="1" applyBorder="1" applyAlignment="1">
      <alignment horizontal="center" vertical="center" wrapText="1"/>
    </xf>
    <xf numFmtId="164" fontId="22" fillId="2" borderId="0" xfId="22" applyNumberFormat="1" applyFont="1" applyFill="1" applyBorder="1" applyAlignment="1" applyProtection="1">
      <alignment horizontal="left" vertical="center"/>
      <protection/>
    </xf>
    <xf numFmtId="0" fontId="33" fillId="24" borderId="0" xfId="0" applyFont="1" applyFill="1" applyBorder="1" applyAlignment="1">
      <alignment vertical="center"/>
    </xf>
    <xf numFmtId="0" fontId="33" fillId="24" borderId="40" xfId="0" applyFont="1" applyFill="1" applyBorder="1" applyAlignment="1">
      <alignment vertical="center"/>
    </xf>
    <xf numFmtId="0" fontId="33" fillId="24" borderId="34" xfId="0" applyFont="1" applyFill="1" applyBorder="1" applyAlignment="1">
      <alignment vertical="center"/>
    </xf>
    <xf numFmtId="0" fontId="33" fillId="24" borderId="35" xfId="0" applyFont="1" applyFill="1" applyBorder="1" applyAlignment="1">
      <alignment vertical="center"/>
    </xf>
    <xf numFmtId="0" fontId="19" fillId="24" borderId="47" xfId="0" applyFont="1" applyFill="1" applyBorder="1" applyAlignment="1">
      <alignment/>
    </xf>
    <xf numFmtId="0" fontId="19" fillId="24" borderId="0" xfId="0" applyFont="1" applyFill="1" applyBorder="1" applyAlignment="1">
      <alignment/>
    </xf>
    <xf numFmtId="164" fontId="39" fillId="4" borderId="0" xfId="22" applyFont="1" applyFill="1" applyBorder="1" applyAlignment="1">
      <alignment horizontal="left" vertical="center" indent="2"/>
      <protection/>
    </xf>
    <xf numFmtId="0" fontId="15" fillId="7" borderId="17" xfId="0" applyFont="1" applyFill="1" applyBorder="1" applyAlignment="1">
      <alignment horizontal="center" vertical="center"/>
    </xf>
    <xf numFmtId="0" fontId="38" fillId="7" borderId="48" xfId="0" applyFont="1" applyFill="1" applyBorder="1" applyAlignment="1">
      <alignment horizontal="center" vertical="center"/>
    </xf>
    <xf numFmtId="0" fontId="60" fillId="2" borderId="36" xfId="0" applyFont="1" applyFill="1" applyBorder="1" applyAlignment="1">
      <alignment horizontal="left" vertical="center" indent="2"/>
    </xf>
    <xf numFmtId="0" fontId="61" fillId="2" borderId="37" xfId="0" applyFont="1" applyFill="1" applyBorder="1" applyAlignment="1">
      <alignment/>
    </xf>
    <xf numFmtId="0" fontId="61" fillId="2" borderId="38" xfId="0" applyFont="1" applyFill="1" applyBorder="1" applyAlignment="1">
      <alignment/>
    </xf>
    <xf numFmtId="0" fontId="37" fillId="24" borderId="43" xfId="0" applyFont="1" applyFill="1" applyBorder="1" applyAlignment="1">
      <alignment vertical="center" wrapText="1"/>
    </xf>
    <xf numFmtId="0" fontId="19" fillId="24" borderId="43" xfId="0" applyFont="1" applyFill="1" applyBorder="1" applyAlignment="1">
      <alignment/>
    </xf>
    <xf numFmtId="0" fontId="63" fillId="0" borderId="0" xfId="0" applyFont="1" applyAlignment="1">
      <alignment/>
    </xf>
    <xf numFmtId="170" fontId="9" fillId="20" borderId="8"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12" xfId="0" applyNumberFormat="1" applyFont="1" applyFill="1" applyBorder="1" applyAlignment="1">
      <alignment horizontal="center" vertical="center"/>
    </xf>
    <xf numFmtId="167" fontId="9" fillId="20" borderId="32"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32"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70" fontId="9" fillId="20" borderId="8" xfId="0" applyNumberFormat="1" applyFont="1" applyFill="1" applyBorder="1" applyAlignment="1">
      <alignment horizontal="right" vertical="center"/>
    </xf>
    <xf numFmtId="164" fontId="22" fillId="4" borderId="0" xfId="23" applyNumberFormat="1" applyFont="1" applyFill="1" applyBorder="1" applyAlignment="1" applyProtection="1">
      <alignment horizontal="left" vertical="center" indent="2"/>
      <protection/>
    </xf>
    <xf numFmtId="164" fontId="0" fillId="4" borderId="0" xfId="22" applyFont="1" applyFill="1" applyAlignment="1">
      <alignment vertical="center"/>
      <protection/>
    </xf>
    <xf numFmtId="0" fontId="7" fillId="5" borderId="0" xfId="0" applyFont="1" applyFill="1" applyBorder="1" applyAlignment="1">
      <alignment/>
    </xf>
    <xf numFmtId="170" fontId="8" fillId="7" borderId="43" xfId="0" applyNumberFormat="1" applyFont="1" applyFill="1" applyBorder="1" applyAlignment="1">
      <alignment vertical="center"/>
    </xf>
    <xf numFmtId="170" fontId="8" fillId="0" borderId="0" xfId="0" applyNumberFormat="1" applyFont="1" applyAlignment="1">
      <alignment vertical="center"/>
    </xf>
    <xf numFmtId="164" fontId="16" fillId="4" borderId="0" xfId="22" applyFont="1" applyFill="1" applyBorder="1" applyAlignment="1" quotePrefix="1">
      <alignment horizontal="center" vertical="center"/>
      <protection/>
    </xf>
    <xf numFmtId="164" fontId="22" fillId="3" borderId="0" xfId="22" applyNumberFormat="1" applyFont="1" applyFill="1" applyBorder="1" applyAlignment="1" applyProtection="1">
      <alignment horizontal="left" vertical="center" indent="2"/>
      <protection/>
    </xf>
    <xf numFmtId="164" fontId="5" fillId="0" borderId="0" xfId="24">
      <alignment/>
      <protection/>
    </xf>
    <xf numFmtId="164" fontId="67" fillId="17" borderId="2" xfId="24" applyFont="1" applyFill="1" applyBorder="1" applyAlignment="1">
      <alignment horizontal="center"/>
      <protection/>
    </xf>
    <xf numFmtId="0" fontId="39" fillId="4" borderId="0" xfId="22" applyNumberFormat="1" applyFont="1" applyFill="1" applyBorder="1" applyAlignment="1" applyProtection="1">
      <alignment horizontal="left" vertical="center"/>
      <protection/>
    </xf>
    <xf numFmtId="164" fontId="39" fillId="4" borderId="0" xfId="0" applyNumberFormat="1" applyFont="1" applyFill="1" applyBorder="1" applyAlignment="1" applyProtection="1">
      <alignment horizontal="left" vertical="center"/>
      <protection/>
    </xf>
    <xf numFmtId="164" fontId="39" fillId="4" borderId="0" xfId="22" applyNumberFormat="1" applyFont="1" applyFill="1" applyBorder="1" applyAlignment="1" applyProtection="1">
      <alignment horizontal="center" vertical="center"/>
      <protection/>
    </xf>
    <xf numFmtId="165" fontId="39" fillId="4" borderId="0" xfId="22" applyNumberFormat="1" applyFont="1" applyFill="1" applyBorder="1" applyAlignment="1" applyProtection="1">
      <alignment horizontal="center" vertical="center"/>
      <protection/>
    </xf>
    <xf numFmtId="0" fontId="23" fillId="5"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4" borderId="0" xfId="0" applyFill="1" applyAlignment="1">
      <alignment horizontal="right"/>
    </xf>
    <xf numFmtId="0" fontId="22" fillId="3" borderId="49" xfId="0" applyNumberFormat="1" applyFont="1" applyFill="1" applyBorder="1" applyAlignment="1" applyProtection="1">
      <alignment horizontal="left" vertical="center"/>
      <protection/>
    </xf>
    <xf numFmtId="164" fontId="21" fillId="20" borderId="49" xfId="0" applyNumberFormat="1" applyFont="1" applyFill="1" applyBorder="1" applyAlignment="1" applyProtection="1">
      <alignment horizontal="left" vertical="center"/>
      <protection/>
    </xf>
    <xf numFmtId="164" fontId="24" fillId="0" borderId="0" xfId="23" applyFont="1" applyFill="1" applyBorder="1" applyAlignment="1">
      <alignment horizontal="left" vertical="center"/>
      <protection/>
    </xf>
    <xf numFmtId="164" fontId="24" fillId="2" borderId="24" xfId="23" applyFont="1" applyFill="1" applyBorder="1" applyAlignment="1">
      <alignment horizontal="center" vertical="center"/>
      <protection/>
    </xf>
    <xf numFmtId="165" fontId="21" fillId="2" borderId="24" xfId="23" applyNumberFormat="1" applyFont="1" applyFill="1" applyBorder="1" applyAlignment="1" applyProtection="1">
      <alignment horizontal="center" vertical="center"/>
      <protection/>
    </xf>
    <xf numFmtId="164" fontId="19" fillId="3" borderId="0" xfId="23" applyFont="1" applyFill="1" applyBorder="1" applyAlignment="1">
      <alignment horizontal="left" vertical="center" indent="4"/>
      <protection/>
    </xf>
    <xf numFmtId="164" fontId="22" fillId="3" borderId="0" xfId="23" applyNumberFormat="1" applyFont="1" applyFill="1" applyBorder="1" applyAlignment="1" applyProtection="1">
      <alignment horizontal="left" vertical="center" indent="4"/>
      <protection/>
    </xf>
    <xf numFmtId="164" fontId="22" fillId="3" borderId="22" xfId="23" applyNumberFormat="1" applyFont="1" applyFill="1" applyBorder="1" applyAlignment="1" applyProtection="1">
      <alignment horizontal="left" vertical="center"/>
      <protection/>
    </xf>
    <xf numFmtId="164" fontId="22" fillId="3" borderId="22" xfId="23" applyFont="1" applyFill="1" applyBorder="1" applyAlignment="1">
      <alignment horizontal="left" vertical="center"/>
      <protection/>
    </xf>
    <xf numFmtId="164" fontId="22" fillId="3" borderId="22" xfId="23" applyNumberFormat="1" applyFont="1" applyFill="1" applyBorder="1" applyAlignment="1" applyProtection="1">
      <alignment horizontal="center" vertical="center"/>
      <protection/>
    </xf>
    <xf numFmtId="165" fontId="22" fillId="3" borderId="24" xfId="0" applyNumberFormat="1" applyFont="1" applyFill="1" applyBorder="1" applyAlignment="1" applyProtection="1">
      <alignment horizontal="center" vertical="center"/>
      <protection/>
    </xf>
    <xf numFmtId="165" fontId="22" fillId="3" borderId="24" xfId="23" applyNumberFormat="1" applyFont="1" applyFill="1" applyBorder="1" applyAlignment="1" applyProtection="1">
      <alignment horizontal="center" vertical="center"/>
      <protection/>
    </xf>
    <xf numFmtId="164" fontId="22" fillId="3" borderId="1" xfId="23" applyNumberFormat="1" applyFont="1" applyFill="1" applyBorder="1" applyAlignment="1" applyProtection="1">
      <alignment horizontal="left" vertical="center"/>
      <protection/>
    </xf>
    <xf numFmtId="164" fontId="23" fillId="3" borderId="30" xfId="23" applyFont="1" applyFill="1" applyBorder="1" applyAlignment="1">
      <alignment horizontal="left" vertical="center"/>
      <protection/>
    </xf>
    <xf numFmtId="164" fontId="23" fillId="3" borderId="25"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1" fillId="20" borderId="22" xfId="23" applyFont="1" applyFill="1" applyBorder="1" applyAlignment="1">
      <alignment horizontal="left" vertical="center"/>
      <protection/>
    </xf>
    <xf numFmtId="164" fontId="24" fillId="4" borderId="0" xfId="23" applyFont="1" applyFill="1" applyBorder="1" applyAlignment="1">
      <alignment horizontal="left"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center" vertical="center"/>
      <protection/>
    </xf>
    <xf numFmtId="164" fontId="23" fillId="3" borderId="50" xfId="23" applyFont="1" applyFill="1" applyBorder="1" applyAlignment="1">
      <alignment horizontal="left" vertical="center"/>
      <protection/>
    </xf>
    <xf numFmtId="164" fontId="22" fillId="3" borderId="49" xfId="23" applyNumberFormat="1" applyFont="1" applyFill="1" applyBorder="1" applyAlignment="1" applyProtection="1">
      <alignment horizontal="left" vertical="center"/>
      <protection/>
    </xf>
    <xf numFmtId="164" fontId="21" fillId="20" borderId="49" xfId="23" applyNumberFormat="1" applyFont="1" applyFill="1" applyBorder="1" applyAlignment="1" applyProtection="1">
      <alignment horizontal="left" vertical="center"/>
      <protection/>
    </xf>
    <xf numFmtId="164" fontId="21" fillId="20" borderId="49" xfId="23" applyFont="1" applyFill="1" applyBorder="1" applyAlignment="1">
      <alignment horizontal="left" vertical="center"/>
      <protection/>
    </xf>
    <xf numFmtId="0" fontId="22" fillId="3" borderId="49" xfId="23" applyNumberFormat="1" applyFont="1" applyFill="1" applyBorder="1" applyAlignment="1" applyProtection="1">
      <alignment horizontal="left" vertical="center"/>
      <protection/>
    </xf>
    <xf numFmtId="164" fontId="22" fillId="3" borderId="49"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2" borderId="25" xfId="23" applyFont="1" applyFill="1" applyBorder="1" applyAlignment="1">
      <alignment horizontal="center" vertical="center"/>
      <protection/>
    </xf>
    <xf numFmtId="164" fontId="24" fillId="2" borderId="25" xfId="23" applyFont="1" applyFill="1" applyBorder="1" applyAlignment="1">
      <alignment horizontal="left" vertical="center"/>
      <protection/>
    </xf>
    <xf numFmtId="164" fontId="12" fillId="3" borderId="25" xfId="22" applyFont="1" applyFill="1" applyBorder="1" applyAlignment="1">
      <alignment horizontal="left" vertical="center"/>
      <protection/>
    </xf>
    <xf numFmtId="165" fontId="21" fillId="3" borderId="24" xfId="0" applyNumberFormat="1" applyFont="1" applyFill="1" applyBorder="1" applyAlignment="1" applyProtection="1">
      <alignment horizontal="center" vertical="center"/>
      <protection/>
    </xf>
    <xf numFmtId="164" fontId="0" fillId="3" borderId="30" xfId="22" applyFont="1" applyFill="1" applyBorder="1" applyAlignment="1">
      <alignment horizontal="left" vertical="center"/>
      <protection/>
    </xf>
    <xf numFmtId="0" fontId="0" fillId="3" borderId="25" xfId="0" applyFont="1" applyFill="1" applyBorder="1" applyAlignment="1">
      <alignment horizontal="left" vertical="center"/>
    </xf>
    <xf numFmtId="164" fontId="7" fillId="3" borderId="25" xfId="23" applyFont="1" applyFill="1" applyBorder="1" applyAlignment="1">
      <alignment horizontal="left" vertical="center"/>
      <protection/>
    </xf>
    <xf numFmtId="165" fontId="19" fillId="3" borderId="24" xfId="23" applyNumberFormat="1" applyFont="1" applyFill="1" applyBorder="1" applyAlignment="1" applyProtection="1">
      <alignment horizontal="center" vertical="center"/>
      <protection/>
    </xf>
    <xf numFmtId="164" fontId="7" fillId="3" borderId="51" xfId="23" applyFont="1" applyFill="1" applyBorder="1" applyAlignment="1">
      <alignment horizontal="left" vertical="center"/>
      <protection/>
    </xf>
    <xf numFmtId="0" fontId="22" fillId="3" borderId="1" xfId="23" applyNumberFormat="1" applyFont="1" applyFill="1" applyBorder="1" applyAlignment="1" applyProtection="1">
      <alignment horizontal="left" vertical="center"/>
      <protection/>
    </xf>
    <xf numFmtId="165" fontId="19" fillId="3" borderId="52"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164" fontId="7" fillId="3" borderId="30" xfId="23" applyFont="1" applyFill="1" applyBorder="1" applyAlignment="1">
      <alignment horizontal="left" vertical="center"/>
      <protection/>
    </xf>
    <xf numFmtId="164" fontId="12" fillId="3" borderId="22" xfId="22" applyFont="1" applyFill="1" applyBorder="1" applyAlignment="1">
      <alignment horizontal="left" vertical="center"/>
      <protection/>
    </xf>
    <xf numFmtId="164" fontId="19" fillId="3" borderId="1" xfId="23" applyNumberFormat="1" applyFont="1" applyFill="1" applyBorder="1" applyAlignment="1" applyProtection="1">
      <alignment horizontal="center" vertical="center"/>
      <protection/>
    </xf>
    <xf numFmtId="164" fontId="7" fillId="3" borderId="50" xfId="23" applyFont="1" applyFill="1" applyBorder="1" applyAlignment="1">
      <alignment horizontal="left" vertical="center"/>
      <protection/>
    </xf>
    <xf numFmtId="164" fontId="12" fillId="3" borderId="49" xfId="22" applyFont="1" applyFill="1" applyBorder="1" applyAlignment="1">
      <alignment horizontal="left" vertical="center"/>
      <protection/>
    </xf>
    <xf numFmtId="164" fontId="24" fillId="9" borderId="30" xfId="23" applyFont="1" applyFill="1" applyBorder="1" applyAlignment="1">
      <alignment horizontal="left" vertical="center"/>
      <protection/>
    </xf>
    <xf numFmtId="0" fontId="21" fillId="9" borderId="22" xfId="23" applyNumberFormat="1" applyFont="1" applyFill="1" applyBorder="1" applyAlignment="1" applyProtection="1">
      <alignment horizontal="left" vertical="center"/>
      <protection/>
    </xf>
    <xf numFmtId="164" fontId="21" fillId="9" borderId="22" xfId="23" applyNumberFormat="1" applyFont="1" applyFill="1" applyBorder="1" applyAlignment="1" applyProtection="1">
      <alignment horizontal="left" vertical="center"/>
      <protection/>
    </xf>
    <xf numFmtId="164" fontId="21" fillId="9" borderId="22" xfId="23" applyFont="1" applyFill="1" applyBorder="1" applyAlignment="1">
      <alignment horizontal="left" vertical="center"/>
      <protection/>
    </xf>
    <xf numFmtId="165" fontId="21" fillId="9" borderId="22" xfId="23" applyNumberFormat="1" applyFont="1" applyFill="1" applyBorder="1" applyAlignment="1" applyProtection="1">
      <alignment horizontal="right" vertical="center"/>
      <protection/>
    </xf>
    <xf numFmtId="164" fontId="21" fillId="9" borderId="22" xfId="23" applyNumberFormat="1" applyFont="1" applyFill="1" applyBorder="1" applyAlignment="1" applyProtection="1">
      <alignment vertical="center"/>
      <protection/>
    </xf>
    <xf numFmtId="164" fontId="21" fillId="9" borderId="23" xfId="23" applyNumberFormat="1" applyFont="1" applyFill="1" applyBorder="1" applyAlignment="1" applyProtection="1">
      <alignment vertical="center"/>
      <protection/>
    </xf>
    <xf numFmtId="164" fontId="0" fillId="4" borderId="25" xfId="22" applyFont="1" applyFill="1" applyBorder="1" applyAlignment="1">
      <alignment horizontal="left" vertical="center"/>
      <protection/>
    </xf>
    <xf numFmtId="164" fontId="17" fillId="4" borderId="25" xfId="22" applyFont="1" applyFill="1" applyBorder="1" applyAlignment="1">
      <alignment horizontal="left" vertical="center"/>
      <protection/>
    </xf>
    <xf numFmtId="164" fontId="17" fillId="4" borderId="0" xfId="22" applyFont="1" applyFill="1" applyBorder="1" applyAlignment="1">
      <alignment horizontal="left" vertical="center"/>
      <protection/>
    </xf>
    <xf numFmtId="164" fontId="17" fillId="2" borderId="24" xfId="22" applyFont="1" applyFill="1" applyBorder="1" applyAlignment="1">
      <alignment horizontal="center" vertical="center"/>
      <protection/>
    </xf>
    <xf numFmtId="0" fontId="0" fillId="5" borderId="25" xfId="0" applyFill="1" applyBorder="1" applyAlignment="1">
      <alignment vertical="center"/>
    </xf>
    <xf numFmtId="164" fontId="12" fillId="5" borderId="24" xfId="22" applyFont="1" applyFill="1" applyBorder="1" applyAlignment="1">
      <alignment horizontal="center" vertical="center"/>
      <protection/>
    </xf>
    <xf numFmtId="0" fontId="7" fillId="4" borderId="0" xfId="0" applyFont="1" applyFill="1" applyAlignment="1">
      <alignment/>
    </xf>
    <xf numFmtId="0" fontId="7" fillId="4" borderId="40" xfId="0" applyFont="1" applyFill="1" applyBorder="1" applyAlignment="1">
      <alignment/>
    </xf>
    <xf numFmtId="0" fontId="43" fillId="4" borderId="0" xfId="0" applyFont="1" applyFill="1" applyBorder="1" applyAlignment="1">
      <alignment vertical="center"/>
    </xf>
    <xf numFmtId="0" fontId="16" fillId="4" borderId="0" xfId="0" applyFont="1" applyFill="1" applyBorder="1" applyAlignment="1">
      <alignment horizontal="center" vertical="center"/>
    </xf>
    <xf numFmtId="0" fontId="7" fillId="5" borderId="24" xfId="0" applyFont="1" applyFill="1" applyBorder="1" applyAlignment="1">
      <alignment/>
    </xf>
    <xf numFmtId="0" fontId="12" fillId="4" borderId="0" xfId="0" applyFont="1" applyFill="1" applyAlignment="1">
      <alignment horizontal="center" vertical="center"/>
    </xf>
    <xf numFmtId="0" fontId="20" fillId="4" borderId="0" xfId="0" applyFont="1" applyFill="1" applyAlignment="1">
      <alignment horizontal="center" vertical="center"/>
    </xf>
    <xf numFmtId="0" fontId="0" fillId="4" borderId="0" xfId="0" applyFill="1" applyAlignment="1">
      <alignment vertical="center"/>
    </xf>
    <xf numFmtId="0" fontId="19" fillId="4" borderId="0" xfId="0" applyFont="1" applyFill="1" applyAlignment="1">
      <alignment vertical="center"/>
    </xf>
    <xf numFmtId="0" fontId="7" fillId="4" borderId="0" xfId="0" applyFont="1" applyFill="1" applyAlignment="1">
      <alignment vertical="center"/>
    </xf>
    <xf numFmtId="164" fontId="44" fillId="2" borderId="25" xfId="22" applyFont="1" applyFill="1" applyBorder="1" applyAlignment="1">
      <alignment vertical="center"/>
      <protection/>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4" xfId="0" applyFont="1" applyFill="1" applyBorder="1" applyAlignment="1">
      <alignment vertical="center"/>
    </xf>
    <xf numFmtId="0" fontId="22" fillId="3" borderId="22" xfId="23" applyNumberFormat="1" applyFont="1" applyFill="1" applyBorder="1" applyAlignment="1" applyProtection="1" quotePrefix="1">
      <alignment horizontal="left" vertical="center"/>
      <protection/>
    </xf>
    <xf numFmtId="164" fontId="12" fillId="3" borderId="51" xfId="22" applyFont="1" applyFill="1" applyBorder="1" applyAlignment="1">
      <alignment horizontal="left" vertical="center"/>
      <protection/>
    </xf>
    <xf numFmtId="164" fontId="19" fillId="3" borderId="30" xfId="22" applyFont="1" applyFill="1" applyBorder="1" applyAlignment="1">
      <alignment horizontal="left" vertical="center"/>
      <protection/>
    </xf>
    <xf numFmtId="164" fontId="19" fillId="3" borderId="22" xfId="23" applyFont="1" applyFill="1" applyBorder="1" applyAlignment="1">
      <alignment horizontal="left" vertical="center"/>
      <protection/>
    </xf>
    <xf numFmtId="164" fontId="19" fillId="3" borderId="25" xfId="22" applyFont="1" applyFill="1" applyBorder="1" applyAlignment="1">
      <alignment horizontal="left" vertical="center"/>
      <protection/>
    </xf>
    <xf numFmtId="164" fontId="22" fillId="3" borderId="25" xfId="22" applyFont="1" applyFill="1" applyBorder="1" applyAlignment="1">
      <alignment horizontal="left" vertical="center"/>
      <protection/>
    </xf>
    <xf numFmtId="0" fontId="22" fillId="3" borderId="0" xfId="0" applyFont="1" applyFill="1" applyBorder="1" applyAlignment="1">
      <alignment horizontal="left" vertical="center" indent="4"/>
    </xf>
    <xf numFmtId="0" fontId="22" fillId="3" borderId="0" xfId="0" applyFont="1" applyFill="1" applyBorder="1" applyAlignment="1">
      <alignment vertical="center"/>
    </xf>
    <xf numFmtId="165" fontId="42" fillId="3" borderId="24" xfId="0" applyNumberFormat="1" applyFont="1" applyFill="1" applyBorder="1" applyAlignment="1" applyProtection="1">
      <alignment horizontal="center" vertical="center"/>
      <protection/>
    </xf>
    <xf numFmtId="164" fontId="0" fillId="3" borderId="25" xfId="22" applyFont="1" applyFill="1" applyBorder="1" applyAlignment="1">
      <alignment horizontal="left" vertical="center"/>
      <protection/>
    </xf>
    <xf numFmtId="164" fontId="12" fillId="3" borderId="30" xfId="22" applyFont="1" applyFill="1" applyBorder="1" applyAlignment="1">
      <alignment horizontal="left" vertical="center"/>
      <protection/>
    </xf>
    <xf numFmtId="164" fontId="22" fillId="3" borderId="1" xfId="23" applyFont="1" applyFill="1" applyBorder="1" applyAlignment="1">
      <alignment horizontal="left" vertical="center"/>
      <protection/>
    </xf>
    <xf numFmtId="164" fontId="22" fillId="3" borderId="1" xfId="22" applyFont="1" applyFill="1" applyBorder="1" applyAlignment="1">
      <alignment horizontal="left" vertical="center" indent="2"/>
      <protection/>
    </xf>
    <xf numFmtId="164" fontId="22" fillId="3" borderId="1" xfId="23" applyNumberFormat="1" applyFont="1" applyFill="1" applyBorder="1" applyAlignment="1" applyProtection="1">
      <alignment horizontal="center" vertical="center"/>
      <protection/>
    </xf>
    <xf numFmtId="0" fontId="12" fillId="3" borderId="50" xfId="0" applyFont="1" applyFill="1" applyBorder="1" applyAlignment="1">
      <alignment horizontal="left" vertical="center"/>
    </xf>
    <xf numFmtId="164" fontId="22" fillId="3" borderId="49" xfId="0" applyNumberFormat="1" applyFont="1" applyFill="1" applyBorder="1" applyAlignment="1" applyProtection="1">
      <alignment horizontal="center" vertical="center"/>
      <protection/>
    </xf>
    <xf numFmtId="0" fontId="0" fillId="3" borderId="30" xfId="0" applyFont="1" applyFill="1" applyBorder="1" applyAlignment="1">
      <alignment horizontal="left" vertical="center"/>
    </xf>
    <xf numFmtId="164" fontId="0" fillId="3" borderId="51"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wrapText="1"/>
      <protection/>
    </xf>
    <xf numFmtId="164" fontId="21" fillId="20" borderId="22"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21" fillId="20" borderId="22" xfId="22" applyFont="1" applyFill="1" applyBorder="1" applyAlignment="1">
      <alignment horizontal="left" vertical="center"/>
      <protection/>
    </xf>
    <xf numFmtId="164" fontId="21" fillId="20" borderId="49" xfId="0" applyNumberFormat="1" applyFont="1" applyFill="1" applyBorder="1" applyAlignment="1" applyProtection="1" quotePrefix="1">
      <alignment horizontal="left" vertical="center"/>
      <protection/>
    </xf>
    <xf numFmtId="0" fontId="43" fillId="2" borderId="30" xfId="0" applyFont="1" applyFill="1" applyBorder="1" applyAlignment="1">
      <alignment vertical="center"/>
    </xf>
    <xf numFmtId="0" fontId="43" fillId="2" borderId="22" xfId="0" applyFont="1" applyFill="1" applyBorder="1" applyAlignment="1">
      <alignment vertical="center"/>
    </xf>
    <xf numFmtId="18" fontId="43" fillId="2" borderId="23" xfId="0" applyNumberFormat="1" applyFont="1" applyFill="1" applyBorder="1" applyAlignment="1">
      <alignment vertical="center"/>
    </xf>
    <xf numFmtId="164" fontId="17" fillId="2" borderId="30" xfId="22" applyFont="1" applyFill="1" applyBorder="1" applyAlignment="1">
      <alignment horizontal="center" vertical="center"/>
      <protection/>
    </xf>
    <xf numFmtId="164" fontId="17" fillId="2" borderId="22" xfId="22" applyFont="1" applyFill="1" applyBorder="1" applyAlignment="1">
      <alignment horizontal="center" vertical="center"/>
      <protection/>
    </xf>
    <xf numFmtId="164" fontId="17" fillId="2" borderId="23" xfId="22" applyFont="1" applyFill="1" applyBorder="1" applyAlignment="1">
      <alignment horizontal="center" vertical="center"/>
      <protection/>
    </xf>
    <xf numFmtId="0"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center" vertical="center"/>
      <protection/>
    </xf>
    <xf numFmtId="165" fontId="19" fillId="2" borderId="0" xfId="0" applyNumberFormat="1" applyFont="1" applyFill="1" applyBorder="1" applyAlignment="1" applyProtection="1">
      <alignment horizontal="center" vertical="center"/>
      <protection/>
    </xf>
    <xf numFmtId="164" fontId="24" fillId="2" borderId="51" xfId="23" applyFont="1" applyFill="1" applyBorder="1" applyAlignment="1">
      <alignment horizontal="center" vertical="center"/>
      <protection/>
    </xf>
    <xf numFmtId="164" fontId="24" fillId="2" borderId="52" xfId="23" applyFont="1" applyFill="1" applyBorder="1" applyAlignment="1">
      <alignment horizontal="center" vertical="center"/>
      <protection/>
    </xf>
    <xf numFmtId="164" fontId="19" fillId="5" borderId="11"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9" xfId="22" applyFont="1" applyFill="1" applyBorder="1" applyAlignment="1">
      <alignment horizontal="left" vertical="center"/>
      <protection/>
    </xf>
    <xf numFmtId="164" fontId="19" fillId="5" borderId="49" xfId="22" applyFont="1" applyFill="1" applyBorder="1" applyAlignment="1">
      <alignment horizontal="center" vertical="center"/>
      <protection/>
    </xf>
    <xf numFmtId="0" fontId="23" fillId="0" borderId="53" xfId="0" applyFont="1" applyBorder="1" applyAlignment="1">
      <alignment horizontal="left" vertical="top" wrapText="1"/>
    </xf>
    <xf numFmtId="49" fontId="23" fillId="0" borderId="25" xfId="0" applyNumberFormat="1" applyFont="1" applyBorder="1" applyAlignment="1">
      <alignment horizontal="left" vertical="top" wrapText="1"/>
    </xf>
    <xf numFmtId="0" fontId="57" fillId="0" borderId="53" xfId="21" applyFont="1" applyBorder="1" applyAlignment="1">
      <alignment horizontal="left" vertical="top" wrapText="1"/>
    </xf>
    <xf numFmtId="0" fontId="12" fillId="3" borderId="22" xfId="0" applyFont="1" applyFill="1" applyBorder="1" applyAlignment="1">
      <alignment horizontal="left" vertical="center" wrapText="1"/>
    </xf>
    <xf numFmtId="0" fontId="12" fillId="4" borderId="5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8" xfId="0" applyFont="1" applyFill="1" applyBorder="1" applyAlignment="1">
      <alignment horizontal="center" vertical="center"/>
    </xf>
    <xf numFmtId="169" fontId="12" fillId="4" borderId="49"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9" fontId="12" fillId="25" borderId="8" xfId="0" applyNumberFormat="1" applyFont="1" applyFill="1" applyBorder="1" applyAlignment="1">
      <alignment horizontal="center" vertical="center"/>
    </xf>
    <xf numFmtId="0" fontId="12" fillId="4" borderId="8" xfId="0" applyFont="1" applyFill="1" applyBorder="1" applyAlignment="1">
      <alignment horizontal="center" vertical="center" wrapText="1"/>
    </xf>
    <xf numFmtId="0" fontId="12" fillId="19" borderId="3" xfId="0" applyFont="1" applyFill="1" applyBorder="1" applyAlignment="1">
      <alignment horizontal="center" vertical="center" wrapText="1"/>
    </xf>
    <xf numFmtId="164" fontId="22" fillId="3" borderId="11" xfId="23" applyNumberFormat="1" applyFont="1" applyFill="1" applyBorder="1" applyAlignment="1" applyProtection="1">
      <alignment horizontal="left" vertical="center"/>
      <protection/>
    </xf>
    <xf numFmtId="0" fontId="29" fillId="6" borderId="25" xfId="0" applyFont="1" applyFill="1" applyBorder="1" applyAlignment="1">
      <alignment horizontal="center" vertical="center"/>
    </xf>
    <xf numFmtId="0" fontId="29" fillId="6" borderId="0" xfId="0" applyFont="1" applyFill="1" applyBorder="1" applyAlignment="1" quotePrefix="1">
      <alignment vertical="center"/>
    </xf>
    <xf numFmtId="164" fontId="22" fillId="3" borderId="1" xfId="22" applyFont="1" applyFill="1" applyBorder="1" applyAlignment="1">
      <alignment horizontal="left" vertical="center"/>
      <protection/>
    </xf>
    <xf numFmtId="165" fontId="21" fillId="3" borderId="23" xfId="0" applyNumberFormat="1" applyFont="1" applyFill="1" applyBorder="1" applyAlignment="1" applyProtection="1">
      <alignment horizontal="center" vertical="center"/>
      <protection/>
    </xf>
    <xf numFmtId="165" fontId="21" fillId="3" borderId="24" xfId="23" applyNumberFormat="1" applyFont="1" applyFill="1" applyBorder="1" applyAlignment="1" applyProtection="1">
      <alignment horizontal="center" vertical="center"/>
      <protection/>
    </xf>
    <xf numFmtId="165" fontId="21" fillId="3" borderId="32" xfId="23" applyNumberFormat="1" applyFont="1" applyFill="1" applyBorder="1" applyAlignment="1" applyProtection="1">
      <alignment horizontal="center" vertical="center"/>
      <protection/>
    </xf>
    <xf numFmtId="165" fontId="6" fillId="5" borderId="32" xfId="0" applyNumberFormat="1" applyFont="1" applyFill="1" applyBorder="1" applyAlignment="1" applyProtection="1">
      <alignment horizontal="center" vertical="center"/>
      <protection/>
    </xf>
    <xf numFmtId="165" fontId="6" fillId="5" borderId="1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3" fillId="24" borderId="0" xfId="0" applyFont="1" applyFill="1" applyBorder="1" applyAlignment="1">
      <alignment vertical="center"/>
    </xf>
    <xf numFmtId="0" fontId="53" fillId="24" borderId="47" xfId="0" applyFont="1" applyFill="1" applyBorder="1" applyAlignment="1">
      <alignment vertical="center"/>
    </xf>
    <xf numFmtId="0" fontId="37" fillId="24" borderId="0" xfId="0" applyFont="1" applyFill="1" applyBorder="1" applyAlignment="1">
      <alignment horizontal="center" vertical="center"/>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7" xfId="0" applyFont="1" applyFill="1" applyBorder="1" applyAlignment="1">
      <alignment horizontal="left" indent="2"/>
    </xf>
    <xf numFmtId="165" fontId="21" fillId="3" borderId="23" xfId="23" applyNumberFormat="1" applyFont="1" applyFill="1" applyBorder="1" applyAlignment="1" applyProtection="1">
      <alignment horizontal="center" vertical="center"/>
      <protection/>
    </xf>
    <xf numFmtId="165" fontId="22" fillId="17" borderId="24" xfId="23"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protection locked="0"/>
    </xf>
    <xf numFmtId="0" fontId="76" fillId="4" borderId="0" xfId="0" applyFont="1" applyFill="1" applyBorder="1" applyAlignment="1" applyProtection="1">
      <alignment/>
      <protection locked="0"/>
    </xf>
    <xf numFmtId="0" fontId="76" fillId="0" borderId="0" xfId="0" applyFont="1" applyBorder="1" applyAlignment="1" applyProtection="1">
      <alignment/>
      <protection locked="0"/>
    </xf>
    <xf numFmtId="0" fontId="77" fillId="4" borderId="0" xfId="0" applyFont="1" applyFill="1" applyBorder="1" applyAlignment="1" applyProtection="1">
      <alignment/>
      <protection locked="0"/>
    </xf>
    <xf numFmtId="0" fontId="82" fillId="7" borderId="11" xfId="0" applyFont="1" applyFill="1" applyBorder="1" applyAlignment="1">
      <alignment horizontal="left" vertical="center" wrapText="1"/>
    </xf>
    <xf numFmtId="169" fontId="12" fillId="7" borderId="49" xfId="0" applyNumberFormat="1" applyFont="1" applyFill="1" applyBorder="1" applyAlignment="1">
      <alignment horizontal="center" vertical="center"/>
    </xf>
    <xf numFmtId="0" fontId="17" fillId="18" borderId="49" xfId="0" applyFont="1" applyFill="1" applyBorder="1" applyAlignment="1">
      <alignment horizontal="center" vertical="center"/>
    </xf>
    <xf numFmtId="169" fontId="17" fillId="8" borderId="49" xfId="0" applyNumberFormat="1" applyFont="1" applyFill="1" applyBorder="1" applyAlignment="1">
      <alignment horizontal="center" vertical="center"/>
    </xf>
    <xf numFmtId="169" fontId="17" fillId="17" borderId="49" xfId="0" applyNumberFormat="1" applyFont="1" applyFill="1" applyBorder="1" applyAlignment="1">
      <alignment horizontal="center" vertical="center"/>
    </xf>
    <xf numFmtId="0" fontId="12" fillId="19" borderId="54" xfId="0" applyFont="1" applyFill="1" applyBorder="1" applyAlignment="1">
      <alignment horizontal="center" vertical="center"/>
    </xf>
    <xf numFmtId="169" fontId="12" fillId="4" borderId="8" xfId="0" applyNumberFormat="1" applyFont="1" applyFill="1" applyBorder="1" applyAlignment="1">
      <alignment horizontal="center" vertical="center" wrapText="1"/>
    </xf>
    <xf numFmtId="0" fontId="14" fillId="5" borderId="48" xfId="0" applyFont="1" applyFill="1" applyBorder="1" applyAlignment="1">
      <alignment horizontal="center" vertical="center"/>
    </xf>
    <xf numFmtId="0" fontId="51" fillId="4" borderId="0" xfId="0" applyFont="1" applyFill="1" applyAlignment="1">
      <alignment/>
    </xf>
    <xf numFmtId="0" fontId="0" fillId="0" borderId="0" xfId="0" applyAlignment="1">
      <alignment/>
    </xf>
    <xf numFmtId="0" fontId="14" fillId="5" borderId="42" xfId="0" applyFont="1" applyFill="1" applyBorder="1" applyAlignment="1">
      <alignment horizontal="center" vertical="center"/>
    </xf>
    <xf numFmtId="0" fontId="0" fillId="0" borderId="0" xfId="0" applyAlignment="1">
      <alignment horizontal="left"/>
    </xf>
    <xf numFmtId="0" fontId="14" fillId="5" borderId="21" xfId="0" applyFont="1" applyFill="1" applyBorder="1" applyAlignment="1">
      <alignment horizontal="center" vertical="center"/>
    </xf>
    <xf numFmtId="164" fontId="68" fillId="0" borderId="0" xfId="24" applyFont="1" applyAlignment="1">
      <alignment horizontal="justify" wrapText="1"/>
      <protection/>
    </xf>
    <xf numFmtId="0" fontId="23" fillId="0" borderId="28" xfId="0" applyFont="1" applyBorder="1" applyAlignment="1">
      <alignment horizontal="left" vertical="top" wrapText="1"/>
    </xf>
    <xf numFmtId="0" fontId="23" fillId="0" borderId="53" xfId="0" applyFont="1" applyBorder="1" applyAlignment="1">
      <alignment horizontal="left" vertical="top" wrapText="1"/>
    </xf>
    <xf numFmtId="49" fontId="23" fillId="0" borderId="30" xfId="0" applyNumberFormat="1" applyFont="1" applyBorder="1" applyAlignment="1">
      <alignment horizontal="left" vertical="top" wrapText="1"/>
    </xf>
    <xf numFmtId="49" fontId="23" fillId="0" borderId="25" xfId="0" applyNumberFormat="1" applyFont="1" applyBorder="1" applyAlignment="1">
      <alignment horizontal="left" vertical="top" wrapText="1"/>
    </xf>
    <xf numFmtId="0" fontId="71" fillId="0" borderId="28" xfId="21" applyFont="1" applyBorder="1" applyAlignment="1">
      <alignment horizontal="left" vertical="top" wrapText="1"/>
    </xf>
    <xf numFmtId="0" fontId="72" fillId="0" borderId="53"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9" xfId="0" applyFont="1" applyFill="1" applyBorder="1" applyAlignment="1">
      <alignment horizontal="center" vertical="top" wrapText="1"/>
    </xf>
    <xf numFmtId="0" fontId="9" fillId="8" borderId="32" xfId="0" applyFont="1" applyFill="1" applyBorder="1" applyAlignment="1">
      <alignment horizontal="center" vertical="top" wrapText="1"/>
    </xf>
    <xf numFmtId="0" fontId="23" fillId="3" borderId="28"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8"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1" fillId="3" borderId="28" xfId="21" applyFont="1" applyFill="1" applyBorder="1" applyAlignment="1">
      <alignment horizontal="left" vertical="top" wrapText="1"/>
    </xf>
    <xf numFmtId="0" fontId="72" fillId="3" borderId="53" xfId="21" applyFont="1" applyFill="1" applyBorder="1" applyAlignment="1">
      <alignment horizontal="left" vertical="top" wrapText="1"/>
    </xf>
    <xf numFmtId="0" fontId="23" fillId="4" borderId="28" xfId="0" applyFont="1" applyFill="1" applyBorder="1" applyAlignment="1">
      <alignment horizontal="left" vertical="top" wrapText="1"/>
    </xf>
    <xf numFmtId="0" fontId="23" fillId="4" borderId="55" xfId="0" applyFont="1" applyFill="1" applyBorder="1" applyAlignment="1">
      <alignment horizontal="left" vertical="top" wrapText="1"/>
    </xf>
    <xf numFmtId="49" fontId="23" fillId="4" borderId="28" xfId="0" applyNumberFormat="1" applyFont="1" applyFill="1" applyBorder="1" applyAlignment="1">
      <alignment horizontal="left" vertical="top" wrapText="1"/>
    </xf>
    <xf numFmtId="49" fontId="23" fillId="4" borderId="55" xfId="0" applyNumberFormat="1" applyFont="1" applyFill="1" applyBorder="1" applyAlignment="1">
      <alignment horizontal="left" vertical="top" wrapText="1"/>
    </xf>
    <xf numFmtId="0" fontId="57" fillId="4" borderId="28" xfId="21" applyFont="1" applyFill="1" applyBorder="1" applyAlignment="1">
      <alignment horizontal="left" vertical="top" wrapText="1"/>
    </xf>
    <xf numFmtId="0" fontId="57" fillId="4" borderId="55" xfId="21" applyFont="1" applyFill="1" applyBorder="1" applyAlignment="1">
      <alignment horizontal="left" vertical="top" wrapText="1"/>
    </xf>
    <xf numFmtId="49" fontId="23" fillId="3" borderId="55" xfId="0" applyNumberFormat="1" applyFont="1" applyFill="1" applyBorder="1" applyAlignment="1">
      <alignment horizontal="left" vertical="top" wrapText="1"/>
    </xf>
    <xf numFmtId="0" fontId="71" fillId="3" borderId="55" xfId="21" applyFont="1" applyFill="1" applyBorder="1" applyAlignment="1">
      <alignment horizontal="left" vertical="top" wrapText="1"/>
    </xf>
    <xf numFmtId="0" fontId="0" fillId="0" borderId="55" xfId="0" applyBorder="1" applyAlignment="1">
      <alignment horizontal="left" vertical="top" wrapText="1"/>
    </xf>
    <xf numFmtId="0" fontId="12" fillId="6" borderId="0" xfId="0" applyFont="1" applyFill="1" applyAlignment="1">
      <alignment horizontal="center" vertical="center"/>
    </xf>
    <xf numFmtId="0" fontId="12" fillId="6" borderId="34"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47"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3" xfId="0" applyFont="1" applyFill="1" applyBorder="1" applyAlignment="1">
      <alignment horizontal="center" vertical="center"/>
    </xf>
    <xf numFmtId="0" fontId="50" fillId="17" borderId="34" xfId="0" applyFont="1" applyFill="1" applyBorder="1" applyAlignment="1">
      <alignment horizontal="center" vertical="center"/>
    </xf>
    <xf numFmtId="0" fontId="50" fillId="17"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53" fillId="7" borderId="4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8" fillId="26" borderId="12" xfId="0" applyFont="1" applyFill="1" applyBorder="1" applyAlignment="1">
      <alignment horizontal="center" vertical="center" wrapText="1"/>
    </xf>
    <xf numFmtId="0" fontId="33" fillId="24" borderId="17" xfId="0" applyFont="1" applyFill="1" applyBorder="1" applyAlignment="1">
      <alignment horizontal="center" vertical="center"/>
    </xf>
    <xf numFmtId="0" fontId="33" fillId="24" borderId="43" xfId="0" applyFont="1" applyFill="1" applyBorder="1" applyAlignment="1">
      <alignment horizontal="center" vertical="center"/>
    </xf>
    <xf numFmtId="0" fontId="37" fillId="24" borderId="43" xfId="0" applyFont="1" applyFill="1" applyBorder="1" applyAlignment="1">
      <alignment horizontal="center" vertical="center" wrapText="1"/>
    </xf>
    <xf numFmtId="0" fontId="34" fillId="3" borderId="57" xfId="0" applyFont="1" applyFill="1" applyBorder="1" applyAlignment="1">
      <alignment horizontal="center" vertical="center"/>
    </xf>
    <xf numFmtId="0" fontId="34" fillId="3" borderId="44" xfId="0" applyFont="1" applyFill="1" applyBorder="1" applyAlignment="1">
      <alignment horizontal="center" vertical="center"/>
    </xf>
    <xf numFmtId="0" fontId="53" fillId="5" borderId="17" xfId="0" applyFont="1" applyFill="1" applyBorder="1" applyAlignment="1">
      <alignment horizontal="center" vertical="center" wrapText="1"/>
    </xf>
    <xf numFmtId="0" fontId="53" fillId="5" borderId="47" xfId="0" applyFont="1" applyFill="1" applyBorder="1" applyAlignment="1">
      <alignment horizontal="center" vertical="center" wrapText="1"/>
    </xf>
    <xf numFmtId="0" fontId="53" fillId="5" borderId="56" xfId="0" applyFont="1" applyFill="1" applyBorder="1" applyAlignment="1">
      <alignment horizontal="center" vertical="center" wrapText="1"/>
    </xf>
    <xf numFmtId="0" fontId="53" fillId="5" borderId="43"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40"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53" xfId="0" applyFont="1" applyFill="1" applyBorder="1" applyAlignment="1">
      <alignment horizontal="center" vertical="center" wrapText="1"/>
    </xf>
    <xf numFmtId="0" fontId="53" fillId="5" borderId="59" xfId="0" applyFont="1" applyFill="1" applyBorder="1" applyAlignment="1">
      <alignment horizontal="center" vertical="center" wrapText="1"/>
    </xf>
    <xf numFmtId="0" fontId="53" fillId="5" borderId="60"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61" xfId="0" applyFont="1" applyFill="1" applyBorder="1" applyAlignment="1">
      <alignment horizontal="center" vertical="center"/>
    </xf>
    <xf numFmtId="0" fontId="34" fillId="3" borderId="44"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43" xfId="0" applyFont="1" applyFill="1" applyBorder="1" applyAlignment="1">
      <alignment horizontal="center" vertical="center" wrapText="1"/>
    </xf>
    <xf numFmtId="170" fontId="10" fillId="24" borderId="62" xfId="0" applyNumberFormat="1" applyFont="1" applyFill="1" applyBorder="1" applyAlignment="1">
      <alignment horizontal="center" vertical="center"/>
    </xf>
    <xf numFmtId="170" fontId="10" fillId="24" borderId="63" xfId="0" applyNumberFormat="1" applyFont="1" applyFill="1" applyBorder="1" applyAlignment="1">
      <alignment horizontal="center" vertical="center"/>
    </xf>
    <xf numFmtId="170" fontId="10" fillId="24" borderId="13" xfId="0" applyNumberFormat="1" applyFont="1" applyFill="1" applyBorder="1" applyAlignment="1">
      <alignment horizontal="center" vertical="center"/>
    </xf>
    <xf numFmtId="0" fontId="38" fillId="26" borderId="50" xfId="0" applyFont="1" applyFill="1" applyBorder="1" applyAlignment="1">
      <alignment horizontal="center" vertical="center" wrapText="1"/>
    </xf>
    <xf numFmtId="0" fontId="53" fillId="15" borderId="30"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5" xfId="0" applyFont="1" applyFill="1" applyBorder="1" applyAlignment="1">
      <alignment horizontal="center" vertical="center" wrapText="1"/>
    </xf>
    <xf numFmtId="0" fontId="53" fillId="15" borderId="0"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5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15" borderId="52" xfId="0" applyFont="1" applyFill="1" applyBorder="1" applyAlignment="1">
      <alignment horizontal="center" vertical="center" wrapText="1"/>
    </xf>
    <xf numFmtId="0" fontId="73" fillId="13" borderId="45" xfId="0" applyFont="1" applyFill="1" applyBorder="1" applyAlignment="1">
      <alignment horizontal="center" vertical="center" wrapText="1"/>
    </xf>
    <xf numFmtId="0" fontId="34" fillId="13" borderId="45" xfId="0" applyFont="1" applyFill="1" applyBorder="1" applyAlignment="1">
      <alignment horizontal="center" vertical="center" wrapText="1"/>
    </xf>
    <xf numFmtId="0" fontId="34" fillId="21" borderId="45" xfId="0" applyFont="1" applyFill="1" applyBorder="1" applyAlignment="1">
      <alignment horizontal="center" vertical="center" wrapText="1"/>
    </xf>
    <xf numFmtId="0" fontId="38" fillId="26" borderId="64" xfId="0" applyFont="1" applyFill="1" applyBorder="1" applyAlignment="1">
      <alignment horizontal="center" vertical="center" wrapText="1"/>
    </xf>
    <xf numFmtId="0" fontId="38" fillId="26" borderId="55"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27" xfId="0" applyFont="1" applyFill="1" applyBorder="1" applyAlignment="1">
      <alignment horizontal="center" vertical="center" wrapText="1"/>
    </xf>
    <xf numFmtId="0" fontId="38" fillId="26" borderId="28" xfId="0" applyFont="1" applyFill="1" applyBorder="1" applyAlignment="1">
      <alignment horizontal="center" vertical="center" wrapText="1"/>
    </xf>
    <xf numFmtId="0" fontId="38" fillId="26" borderId="29" xfId="0" applyFont="1" applyFill="1" applyBorder="1" applyAlignment="1">
      <alignment horizontal="center" vertical="center" wrapText="1"/>
    </xf>
    <xf numFmtId="0" fontId="53" fillId="24" borderId="32"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50" xfId="0" applyFont="1" applyFill="1" applyBorder="1" applyAlignment="1">
      <alignment horizontal="center" vertical="center" wrapText="1"/>
    </xf>
    <xf numFmtId="0" fontId="53" fillId="24" borderId="23" xfId="0" applyFont="1" applyFill="1" applyBorder="1" applyAlignment="1">
      <alignment horizontal="center" vertical="center" wrapText="1"/>
    </xf>
    <xf numFmtId="0" fontId="53" fillId="24" borderId="28" xfId="0" applyFont="1" applyFill="1" applyBorder="1" applyAlignment="1">
      <alignment horizontal="center" vertical="center" wrapText="1"/>
    </xf>
    <xf numFmtId="0" fontId="53" fillId="24" borderId="30" xfId="0" applyFont="1" applyFill="1" applyBorder="1" applyAlignment="1">
      <alignment horizontal="center" vertical="center" wrapText="1"/>
    </xf>
    <xf numFmtId="0" fontId="53" fillId="26" borderId="50"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xf>
    <xf numFmtId="0" fontId="58"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4" borderId="17" xfId="0" applyFont="1" applyFill="1" applyBorder="1" applyAlignment="1">
      <alignment horizontal="center" vertical="center"/>
    </xf>
    <xf numFmtId="0" fontId="38" fillId="4" borderId="33" xfId="0" applyFont="1" applyFill="1" applyBorder="1" applyAlignment="1">
      <alignment horizontal="center" vertical="center"/>
    </xf>
    <xf numFmtId="0" fontId="56" fillId="6" borderId="17" xfId="0" applyFont="1" applyFill="1" applyBorder="1" applyAlignment="1">
      <alignment horizontal="center" vertical="center"/>
    </xf>
    <xf numFmtId="0" fontId="56" fillId="6" borderId="43" xfId="0" applyFont="1" applyFill="1" applyBorder="1" applyAlignment="1">
      <alignment horizontal="center" vertical="center"/>
    </xf>
    <xf numFmtId="0" fontId="56" fillId="6" borderId="48" xfId="0" applyFont="1" applyFill="1" applyBorder="1" applyAlignment="1">
      <alignment horizontal="center" vertical="center"/>
    </xf>
    <xf numFmtId="0" fontId="13" fillId="5" borderId="43" xfId="0" applyFont="1" applyFill="1" applyBorder="1" applyAlignment="1">
      <alignment horizontal="left" vertical="center" wrapText="1" indent="2"/>
    </xf>
    <xf numFmtId="0" fontId="62" fillId="5" borderId="0" xfId="0" applyFont="1" applyFill="1" applyBorder="1" applyAlignment="1">
      <alignment/>
    </xf>
    <xf numFmtId="0" fontId="62" fillId="5" borderId="40" xfId="0" applyFont="1" applyFill="1" applyBorder="1" applyAlignment="1">
      <alignment/>
    </xf>
    <xf numFmtId="0" fontId="38" fillId="7" borderId="34" xfId="0" applyFont="1" applyFill="1" applyBorder="1" applyAlignment="1">
      <alignment horizontal="center" vertical="center"/>
    </xf>
    <xf numFmtId="0" fontId="38" fillId="7" borderId="35" xfId="0" applyFont="1" applyFill="1" applyBorder="1" applyAlignment="1">
      <alignment horizontal="center" vertical="center"/>
    </xf>
    <xf numFmtId="0" fontId="38" fillId="7" borderId="43"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38" fillId="7" borderId="62" xfId="0" applyFont="1" applyFill="1" applyBorder="1" applyAlignment="1">
      <alignment horizontal="center" vertical="center" wrapText="1"/>
    </xf>
    <xf numFmtId="0" fontId="0" fillId="0" borderId="63" xfId="0" applyBorder="1" applyAlignment="1">
      <alignment/>
    </xf>
    <xf numFmtId="0" fontId="0" fillId="0" borderId="13" xfId="0" applyBorder="1" applyAlignment="1">
      <alignment/>
    </xf>
    <xf numFmtId="0" fontId="31" fillId="5" borderId="43"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40" xfId="0" applyFont="1" applyFill="1" applyBorder="1" applyAlignment="1">
      <alignment horizontal="left" vertical="center" indent="3"/>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40" xfId="0" applyFont="1" applyFill="1" applyBorder="1" applyAlignment="1">
      <alignment vertical="center"/>
    </xf>
    <xf numFmtId="0" fontId="33" fillId="24" borderId="31" xfId="0" applyFont="1" applyFill="1" applyBorder="1" applyAlignment="1">
      <alignment horizontal="center" vertical="center"/>
    </xf>
    <xf numFmtId="0" fontId="33" fillId="24" borderId="6" xfId="0" applyFont="1" applyFill="1" applyBorder="1" applyAlignment="1">
      <alignment horizontal="center" vertical="center"/>
    </xf>
    <xf numFmtId="0" fontId="19" fillId="24" borderId="6" xfId="0" applyFont="1" applyFill="1" applyBorder="1" applyAlignment="1">
      <alignment/>
    </xf>
    <xf numFmtId="0" fontId="19" fillId="24" borderId="7" xfId="0" applyFont="1" applyFill="1" applyBorder="1" applyAlignment="1">
      <alignment/>
    </xf>
    <xf numFmtId="0" fontId="19" fillId="24" borderId="23" xfId="0" applyFont="1" applyFill="1" applyBorder="1" applyAlignment="1">
      <alignment/>
    </xf>
    <xf numFmtId="0" fontId="19" fillId="24" borderId="28" xfId="0" applyFont="1" applyFill="1" applyBorder="1" applyAlignment="1">
      <alignment/>
    </xf>
    <xf numFmtId="0" fontId="19" fillId="24" borderId="29" xfId="0" applyFont="1" applyFill="1" applyBorder="1" applyAlignment="1">
      <alignment/>
    </xf>
    <xf numFmtId="0" fontId="37" fillId="24" borderId="17" xfId="0" applyFont="1" applyFill="1" applyBorder="1" applyAlignment="1">
      <alignment horizontal="center" vertical="center" wrapText="1"/>
    </xf>
    <xf numFmtId="0" fontId="37" fillId="24" borderId="47" xfId="0" applyFont="1" applyFill="1" applyBorder="1" applyAlignment="1">
      <alignment horizontal="center" vertical="center" wrapText="1"/>
    </xf>
    <xf numFmtId="0" fontId="28" fillId="24" borderId="47" xfId="0" applyFont="1" applyFill="1" applyBorder="1" applyAlignment="1">
      <alignment vertical="center"/>
    </xf>
    <xf numFmtId="0" fontId="28" fillId="24" borderId="56" xfId="0" applyFont="1" applyFill="1" applyBorder="1" applyAlignment="1">
      <alignment vertical="center"/>
    </xf>
    <xf numFmtId="0" fontId="34" fillId="24" borderId="17"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56" xfId="0"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19" fillId="24" borderId="26" xfId="0" applyFont="1" applyFill="1" applyBorder="1" applyAlignment="1">
      <alignment/>
    </xf>
    <xf numFmtId="0" fontId="19" fillId="24" borderId="27" xfId="0" applyFont="1" applyFill="1" applyBorder="1" applyAlignment="1">
      <alignment/>
    </xf>
    <xf numFmtId="0" fontId="19" fillId="24" borderId="30" xfId="0" applyFont="1" applyFill="1" applyBorder="1" applyAlignment="1">
      <alignment/>
    </xf>
    <xf numFmtId="170" fontId="8" fillId="0" borderId="43" xfId="0" applyNumberFormat="1" applyFont="1" applyBorder="1" applyAlignment="1">
      <alignment horizontal="center" vertical="center"/>
    </xf>
    <xf numFmtId="170" fontId="10" fillId="4" borderId="21" xfId="0" applyNumberFormat="1" applyFont="1" applyFill="1" applyBorder="1" applyAlignment="1">
      <alignment horizontal="center" vertical="center" textRotation="90"/>
    </xf>
    <xf numFmtId="0" fontId="66" fillId="0" borderId="42" xfId="0" applyFont="1" applyBorder="1" applyAlignment="1">
      <alignment/>
    </xf>
    <xf numFmtId="0" fontId="66" fillId="0" borderId="48" xfId="0" applyFont="1" applyBorder="1" applyAlignment="1">
      <alignment/>
    </xf>
    <xf numFmtId="0" fontId="54" fillId="17" borderId="0" xfId="0" applyFont="1" applyFill="1" applyBorder="1" applyAlignment="1">
      <alignment horizontal="center" vertical="center"/>
    </xf>
    <xf numFmtId="0" fontId="54" fillId="17" borderId="40" xfId="0" applyFont="1" applyFill="1" applyBorder="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xf>
    <xf numFmtId="0" fontId="55" fillId="24" borderId="40" xfId="0" applyFont="1" applyFill="1" applyBorder="1" applyAlignment="1">
      <alignment/>
    </xf>
    <xf numFmtId="170" fontId="10" fillId="4" borderId="42" xfId="0" applyNumberFormat="1" applyFont="1" applyFill="1" applyBorder="1" applyAlignment="1">
      <alignment horizontal="center" vertical="center" textRotation="90"/>
    </xf>
    <xf numFmtId="170" fontId="10" fillId="4" borderId="48" xfId="0" applyNumberFormat="1" applyFont="1" applyFill="1" applyBorder="1" applyAlignment="1">
      <alignment horizontal="center" vertical="center" textRotation="90"/>
    </xf>
    <xf numFmtId="0" fontId="0" fillId="24" borderId="43" xfId="0" applyFill="1" applyBorder="1" applyAlignment="1">
      <alignment/>
    </xf>
    <xf numFmtId="0" fontId="53" fillId="24" borderId="44"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6" borderId="44"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3" fillId="26" borderId="4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30" xfId="0" applyFont="1" applyFill="1" applyBorder="1" applyAlignment="1">
      <alignment horizontal="center" vertical="center" wrapText="1"/>
    </xf>
    <xf numFmtId="164" fontId="45" fillId="7" borderId="50" xfId="22" applyFont="1" applyFill="1" applyBorder="1" applyAlignment="1">
      <alignment horizontal="center" vertical="center"/>
      <protection/>
    </xf>
    <xf numFmtId="164" fontId="45" fillId="7" borderId="32" xfId="22" applyFont="1" applyFill="1" applyBorder="1" applyAlignment="1">
      <alignment horizontal="center" vertical="center"/>
      <protection/>
    </xf>
    <xf numFmtId="0" fontId="20" fillId="5" borderId="2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4" xfId="0" applyFont="1" applyFill="1" applyBorder="1" applyAlignment="1">
      <alignment horizontal="center" vertical="center"/>
    </xf>
    <xf numFmtId="164" fontId="11" fillId="5" borderId="25" xfId="22" applyNumberFormat="1" applyFont="1" applyFill="1" applyBorder="1" applyAlignment="1" applyProtection="1" quotePrefix="1">
      <alignment horizontal="center" vertical="center"/>
      <protection/>
    </xf>
    <xf numFmtId="0" fontId="0" fillId="0" borderId="0" xfId="0" applyAlignment="1">
      <alignment horizontal="center" vertical="center"/>
    </xf>
    <xf numFmtId="0" fontId="0" fillId="0" borderId="24" xfId="0" applyBorder="1" applyAlignment="1">
      <alignment horizontal="center" vertical="center"/>
    </xf>
    <xf numFmtId="164" fontId="20" fillId="5" borderId="25"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4" xfId="22" applyFont="1" applyFill="1" applyBorder="1" applyAlignment="1">
      <alignment horizontal="center" vertical="center"/>
      <protection/>
    </xf>
    <xf numFmtId="0" fontId="20" fillId="21" borderId="50" xfId="0" applyFont="1" applyFill="1"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164" fontId="12" fillId="5" borderId="30" xfId="22" applyFont="1" applyFill="1" applyBorder="1" applyAlignment="1">
      <alignment horizontal="center" vertical="center"/>
      <protection/>
    </xf>
    <xf numFmtId="164" fontId="12" fillId="5" borderId="22"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6" fillId="2" borderId="51" xfId="22" applyFont="1" applyFill="1" applyBorder="1" applyAlignment="1" quotePrefix="1">
      <alignment horizontal="center" vertical="center"/>
      <protection/>
    </xf>
    <xf numFmtId="164" fontId="16" fillId="2" borderId="1" xfId="22" applyFont="1" applyFill="1" applyBorder="1" applyAlignment="1" quotePrefix="1">
      <alignment horizontal="center" vertical="center"/>
      <protection/>
    </xf>
    <xf numFmtId="164" fontId="16" fillId="2" borderId="52" xfId="22" applyFont="1" applyFill="1" applyBorder="1" applyAlignment="1" quotePrefix="1">
      <alignment horizontal="center" vertical="center"/>
      <protection/>
    </xf>
    <xf numFmtId="164" fontId="21" fillId="17" borderId="25"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4" xfId="22" applyNumberFormat="1" applyFont="1" applyFill="1" applyBorder="1" applyAlignment="1" applyProtection="1">
      <alignment horizontal="center" vertical="center" wrapText="1"/>
      <protection/>
    </xf>
    <xf numFmtId="164" fontId="31" fillId="6" borderId="11" xfId="22" applyFont="1" applyFill="1" applyBorder="1" applyAlignment="1">
      <alignment horizontal="center" vertical="center"/>
      <protection/>
    </xf>
    <xf numFmtId="0" fontId="16" fillId="2" borderId="5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2"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2" xfId="22" applyFont="1" applyFill="1" applyBorder="1" applyAlignment="1">
      <alignment horizontal="center" vertical="center"/>
      <protection/>
    </xf>
    <xf numFmtId="164" fontId="31" fillId="6" borderId="30" xfId="22" applyFont="1" applyFill="1" applyBorder="1" applyAlignment="1">
      <alignment horizontal="center" vertical="center"/>
      <protection/>
    </xf>
    <xf numFmtId="164" fontId="31" fillId="6" borderId="23" xfId="22" applyFont="1" applyFill="1" applyBorder="1" applyAlignment="1">
      <alignment horizontal="center" vertical="center"/>
      <protection/>
    </xf>
    <xf numFmtId="164" fontId="31" fillId="6" borderId="51" xfId="22" applyFont="1" applyFill="1" applyBorder="1" applyAlignment="1">
      <alignment horizontal="center" vertical="center"/>
      <protection/>
    </xf>
    <xf numFmtId="164" fontId="31" fillId="6" borderId="52" xfId="22" applyFont="1" applyFill="1" applyBorder="1" applyAlignment="1">
      <alignment horizontal="center" vertical="center"/>
      <protection/>
    </xf>
    <xf numFmtId="164" fontId="20" fillId="7" borderId="1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4" xfId="22" applyNumberFormat="1" applyFont="1" applyFill="1" applyBorder="1" applyAlignment="1" applyProtection="1" quotePrefix="1">
      <alignment horizontal="center" vertical="center"/>
      <protection/>
    </xf>
    <xf numFmtId="164" fontId="21" fillId="18" borderId="25"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4" xfId="22" applyNumberFormat="1" applyFont="1" applyFill="1" applyBorder="1" applyAlignment="1" applyProtection="1">
      <alignment horizontal="center" vertical="center" wrapText="1"/>
      <protection/>
    </xf>
    <xf numFmtId="164" fontId="45" fillId="7" borderId="30" xfId="22" applyFont="1" applyFill="1" applyBorder="1" applyAlignment="1">
      <alignment horizontal="center" vertical="center"/>
      <protection/>
    </xf>
    <xf numFmtId="164" fontId="45" fillId="7" borderId="23" xfId="22" applyFont="1" applyFill="1" applyBorder="1" applyAlignment="1">
      <alignment horizontal="center" vertical="center"/>
      <protection/>
    </xf>
    <xf numFmtId="164" fontId="21" fillId="2" borderId="25" xfId="23" applyFont="1" applyFill="1" applyBorder="1" applyAlignment="1">
      <alignment horizontal="center" vertical="center"/>
      <protection/>
    </xf>
    <xf numFmtId="164" fontId="21" fillId="2" borderId="0" xfId="23" applyFont="1" applyFill="1" applyBorder="1" applyAlignment="1">
      <alignment horizontal="center" vertical="center"/>
      <protection/>
    </xf>
    <xf numFmtId="164" fontId="21" fillId="2" borderId="24"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6910337"/>
        <c:axId val="19539850"/>
      </c:barChart>
      <c:catAx>
        <c:axId val="4691033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9539850"/>
        <c:crosses val="autoZero"/>
        <c:auto val="1"/>
        <c:lblOffset val="100"/>
        <c:noMultiLvlLbl val="0"/>
      </c:catAx>
      <c:valAx>
        <c:axId val="19539850"/>
        <c:scaling>
          <c:orientation val="minMax"/>
        </c:scaling>
        <c:axPos val="t"/>
        <c:majorGridlines/>
        <c:delete val="0"/>
        <c:numFmt formatCode="General" sourceLinked="1"/>
        <c:majorTickMark val="out"/>
        <c:minorTickMark val="none"/>
        <c:tickLblPos val="nextTo"/>
        <c:crossAx val="4691033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7.emf" /><Relationship Id="rId5" Type="http://schemas.openxmlformats.org/officeDocument/2006/relationships/image" Target="../media/image2.jpeg"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9</xdr:col>
      <xdr:colOff>9525</xdr:colOff>
      <xdr:row>14</xdr:row>
      <xdr:rowOff>85725</xdr:rowOff>
    </xdr:to>
    <xdr:sp>
      <xdr:nvSpPr>
        <xdr:cNvPr id="1" name="TextBox 1"/>
        <xdr:cNvSpPr txBox="1">
          <a:spLocks noChangeArrowheads="1"/>
        </xdr:cNvSpPr>
      </xdr:nvSpPr>
      <xdr:spPr>
        <a:xfrm>
          <a:off x="790575" y="2619375"/>
          <a:ext cx="4886325" cy="2667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 802.22 WG May 2005 Interim Agenda
</a:t>
          </a:r>
        </a:p>
      </xdr:txBody>
    </xdr:sp>
    <xdr:clientData/>
  </xdr:twoCellAnchor>
  <xdr:twoCellAnchor>
    <xdr:from>
      <xdr:col>1</xdr:col>
      <xdr:colOff>0</xdr:colOff>
      <xdr:row>14</xdr:row>
      <xdr:rowOff>190500</xdr:rowOff>
    </xdr:from>
    <xdr:to>
      <xdr:col>8</xdr:col>
      <xdr:colOff>552450</xdr:colOff>
      <xdr:row>35</xdr:row>
      <xdr:rowOff>142875</xdr:rowOff>
    </xdr:to>
    <xdr:sp>
      <xdr:nvSpPr>
        <xdr:cNvPr id="2" name="TextBox 2"/>
        <xdr:cNvSpPr txBox="1">
          <a:spLocks noChangeArrowheads="1"/>
        </xdr:cNvSpPr>
      </xdr:nvSpPr>
      <xdr:spPr>
        <a:xfrm>
          <a:off x="790575" y="2990850"/>
          <a:ext cx="4819650"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FF"/>
              </a:solidFill>
              <a:latin typeface="Times New Roman"/>
              <a:ea typeface="Times New Roman"/>
              <a:cs typeface="Times New Roman"/>
            </a:rPr>
            <a:t>Notice:</a:t>
          </a:r>
          <a:r>
            <a:rPr lang="en-US" cap="none" sz="1000" b="0"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000" b="0" i="0" u="sng" baseline="0">
              <a:solidFill>
                <a:srgbClr val="0000FF"/>
              </a:solidFill>
              <a:latin typeface="Times New Roman"/>
              <a:ea typeface="Times New Roman"/>
              <a:cs typeface="Times New Roman"/>
            </a:rPr>
            <a:t>Release:</a:t>
          </a:r>
          <a:r>
            <a:rPr lang="en-US" cap="none" sz="1000" b="0"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000" b="0" i="0" u="sng" baseline="0">
              <a:solidFill>
                <a:srgbClr val="0000FF"/>
              </a:solidFill>
              <a:latin typeface="Times New Roman"/>
              <a:ea typeface="Times New Roman"/>
              <a:cs typeface="Times New Roman"/>
            </a:rPr>
            <a:t>Patent Policy and Procedures:</a:t>
          </a:r>
          <a:r>
            <a:rPr lang="en-US" cap="none" sz="1000" b="0"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4th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457200</xdr:colOff>
      <xdr:row>14</xdr:row>
      <xdr:rowOff>0</xdr:rowOff>
    </xdr:from>
    <xdr:to>
      <xdr:col>12</xdr:col>
      <xdr:colOff>57150</xdr:colOff>
      <xdr:row>29</xdr:row>
      <xdr:rowOff>104775</xdr:rowOff>
    </xdr:to>
    <xdr:pic>
      <xdr:nvPicPr>
        <xdr:cNvPr id="7" name="Picture 101" descr="1540-01">
          <a:hlinkClick r:id="rId3"/>
        </xdr:cNvPr>
        <xdr:cNvPicPr preferRelativeResize="1">
          <a:picLocks noChangeAspect="1"/>
        </xdr:cNvPicPr>
      </xdr:nvPicPr>
      <xdr:blipFill>
        <a:blip r:embed="rId1"/>
        <a:stretch>
          <a:fillRect/>
        </a:stretch>
      </xdr:blipFill>
      <xdr:spPr>
        <a:xfrm>
          <a:off x="2838450" y="2286000"/>
          <a:ext cx="3829050" cy="25336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0</xdr:rowOff>
    </xdr:from>
    <xdr:to>
      <xdr:col>14</xdr:col>
      <xdr:colOff>581025</xdr:colOff>
      <xdr:row>41</xdr:row>
      <xdr:rowOff>9525</xdr:rowOff>
    </xdr:to>
    <xdr:sp>
      <xdr:nvSpPr>
        <xdr:cNvPr id="1" name="AutoShape 32"/>
        <xdr:cNvSpPr>
          <a:spLocks/>
        </xdr:cNvSpPr>
      </xdr:nvSpPr>
      <xdr:spPr>
        <a:xfrm>
          <a:off x="1038225" y="809625"/>
          <a:ext cx="7743825" cy="58388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2</xdr:col>
      <xdr:colOff>485775</xdr:colOff>
      <xdr:row>6</xdr:row>
      <xdr:rowOff>28575</xdr:rowOff>
    </xdr:from>
    <xdr:to>
      <xdr:col>14</xdr:col>
      <xdr:colOff>57150</xdr:colOff>
      <xdr:row>20</xdr:row>
      <xdr:rowOff>95250</xdr:rowOff>
    </xdr:to>
    <xdr:grpSp>
      <xdr:nvGrpSpPr>
        <xdr:cNvPr id="2" name="Group 49"/>
        <xdr:cNvGrpSpPr>
          <a:grpSpLocks/>
        </xdr:cNvGrpSpPr>
      </xdr:nvGrpSpPr>
      <xdr:grpSpPr>
        <a:xfrm>
          <a:off x="1371600" y="1000125"/>
          <a:ext cx="6886575" cy="2333625"/>
          <a:chOff x="129" y="85"/>
          <a:chExt cx="723" cy="245"/>
        </a:xfrm>
        <a:solidFill>
          <a:srgbClr val="FFFFFF"/>
        </a:solidFill>
      </xdr:grpSpPr>
      <xdr:pic>
        <xdr:nvPicPr>
          <xdr:cNvPr id="3" name="Picture 33">
            <a:hlinkClick r:id="rId3"/>
          </xdr:cNvPr>
          <xdr:cNvPicPr preferRelativeResize="1">
            <a:picLocks noChangeAspect="1"/>
          </xdr:cNvPicPr>
        </xdr:nvPicPr>
        <xdr:blipFill>
          <a:blip r:embed="rId1"/>
          <a:stretch>
            <a:fillRect/>
          </a:stretch>
        </xdr:blipFill>
        <xdr:spPr>
          <a:xfrm>
            <a:off x="638" y="85"/>
            <a:ext cx="214" cy="213"/>
          </a:xfrm>
          <a:prstGeom prst="rect">
            <a:avLst/>
          </a:prstGeom>
          <a:noFill/>
          <a:ln w="9525" cmpd="sng">
            <a:noFill/>
          </a:ln>
        </xdr:spPr>
      </xdr:pic>
      <xdr:pic>
        <xdr:nvPicPr>
          <xdr:cNvPr id="4" name="Picture 44"/>
          <xdr:cNvPicPr preferRelativeResize="1">
            <a:picLocks noChangeAspect="1"/>
          </xdr:cNvPicPr>
        </xdr:nvPicPr>
        <xdr:blipFill>
          <a:blip r:embed="rId4"/>
          <a:stretch>
            <a:fillRect/>
          </a:stretch>
        </xdr:blipFill>
        <xdr:spPr>
          <a:xfrm rot="20410524">
            <a:off x="444" y="85"/>
            <a:ext cx="162" cy="245"/>
          </a:xfrm>
          <a:prstGeom prst="rect">
            <a:avLst/>
          </a:prstGeom>
          <a:noFill/>
          <a:ln w="9525" cmpd="sng">
            <a:noFill/>
          </a:ln>
        </xdr:spPr>
      </xdr:pic>
      <xdr:pic>
        <xdr:nvPicPr>
          <xdr:cNvPr id="5" name="Picture 34"/>
          <xdr:cNvPicPr preferRelativeResize="1">
            <a:picLocks noChangeAspect="1"/>
          </xdr:cNvPicPr>
        </xdr:nvPicPr>
        <xdr:blipFill>
          <a:blip r:embed="rId5"/>
          <a:stretch>
            <a:fillRect/>
          </a:stretch>
        </xdr:blipFill>
        <xdr:spPr>
          <a:xfrm>
            <a:off x="129" y="116"/>
            <a:ext cx="276" cy="147"/>
          </a:xfrm>
          <a:prstGeom prst="rect">
            <a:avLst/>
          </a:prstGeom>
          <a:noFill/>
          <a:ln w="9525" cmpd="sng">
            <a:noFill/>
          </a:ln>
        </xdr:spPr>
      </xdr:pic>
    </xdr:grpSp>
    <xdr:clientData/>
  </xdr:twoCellAnchor>
  <xdr:twoCellAnchor>
    <xdr:from>
      <xdr:col>2</xdr:col>
      <xdr:colOff>123825</xdr:colOff>
      <xdr:row>0</xdr:row>
      <xdr:rowOff>28575</xdr:rowOff>
    </xdr:from>
    <xdr:to>
      <xdr:col>14</xdr:col>
      <xdr:colOff>561975</xdr:colOff>
      <xdr:row>4</xdr:row>
      <xdr:rowOff>0</xdr:rowOff>
    </xdr:to>
    <xdr:sp>
      <xdr:nvSpPr>
        <xdr:cNvPr id="6" name="AutoShape 31"/>
        <xdr:cNvSpPr>
          <a:spLocks/>
        </xdr:cNvSpPr>
      </xdr:nvSpPr>
      <xdr:spPr>
        <a:xfrm>
          <a:off x="1009650" y="28575"/>
          <a:ext cx="7753350" cy="6191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228600</xdr:colOff>
      <xdr:row>34</xdr:row>
      <xdr:rowOff>133350</xdr:rowOff>
    </xdr:from>
    <xdr:to>
      <xdr:col>14</xdr:col>
      <xdr:colOff>485775</xdr:colOff>
      <xdr:row>40</xdr:row>
      <xdr:rowOff>66675</xdr:rowOff>
    </xdr:to>
    <xdr:grpSp>
      <xdr:nvGrpSpPr>
        <xdr:cNvPr id="7" name="Group 48"/>
        <xdr:cNvGrpSpPr>
          <a:grpSpLocks/>
        </xdr:cNvGrpSpPr>
      </xdr:nvGrpSpPr>
      <xdr:grpSpPr>
        <a:xfrm>
          <a:off x="1114425" y="5638800"/>
          <a:ext cx="7572375" cy="904875"/>
          <a:chOff x="121" y="587"/>
          <a:chExt cx="795" cy="95"/>
        </a:xfrm>
        <a:solidFill>
          <a:srgbClr val="FFFFFF"/>
        </a:solidFill>
      </xdr:grpSpPr>
      <xdr:pic>
        <xdr:nvPicPr>
          <xdr:cNvPr id="8" name="Picture 36"/>
          <xdr:cNvPicPr preferRelativeResize="1">
            <a:picLocks noChangeAspect="1"/>
          </xdr:cNvPicPr>
        </xdr:nvPicPr>
        <xdr:blipFill>
          <a:blip r:embed="rId6"/>
          <a:stretch>
            <a:fillRect/>
          </a:stretch>
        </xdr:blipFill>
        <xdr:spPr>
          <a:xfrm>
            <a:off x="815" y="602"/>
            <a:ext cx="101" cy="75"/>
          </a:xfrm>
          <a:prstGeom prst="rect">
            <a:avLst/>
          </a:prstGeom>
          <a:noFill/>
          <a:ln w="9525" cmpd="sng">
            <a:noFill/>
          </a:ln>
        </xdr:spPr>
      </xdr:pic>
      <xdr:grpSp>
        <xdr:nvGrpSpPr>
          <xdr:cNvPr id="9" name="Group 47"/>
          <xdr:cNvGrpSpPr>
            <a:grpSpLocks/>
          </xdr:cNvGrpSpPr>
        </xdr:nvGrpSpPr>
        <xdr:grpSpPr>
          <a:xfrm>
            <a:off x="249" y="605"/>
            <a:ext cx="101" cy="77"/>
            <a:chOff x="249" y="605"/>
            <a:chExt cx="101" cy="77"/>
          </a:xfrm>
          <a:solidFill>
            <a:srgbClr val="FFFFFF"/>
          </a:solidFill>
        </xdr:grpSpPr>
        <xdr:pic>
          <xdr:nvPicPr>
            <xdr:cNvPr id="10" name="Picture 37"/>
            <xdr:cNvPicPr preferRelativeResize="1">
              <a:picLocks noChangeAspect="1"/>
            </xdr:cNvPicPr>
          </xdr:nvPicPr>
          <xdr:blipFill>
            <a:blip r:embed="rId7"/>
            <a:stretch>
              <a:fillRect/>
            </a:stretch>
          </xdr:blipFill>
          <xdr:spPr>
            <a:xfrm>
              <a:off x="249" y="606"/>
              <a:ext cx="101" cy="76"/>
            </a:xfrm>
            <a:prstGeom prst="rect">
              <a:avLst/>
            </a:prstGeom>
            <a:noFill/>
            <a:ln w="9525" cmpd="sng">
              <a:noFill/>
            </a:ln>
          </xdr:spPr>
        </xdr:pic>
        <xdr:sp>
          <xdr:nvSpPr>
            <xdr:cNvPr id="11" name="Line 39"/>
            <xdr:cNvSpPr>
              <a:spLocks/>
            </xdr:cNvSpPr>
          </xdr:nvSpPr>
          <xdr:spPr>
            <a:xfrm>
              <a:off x="254" y="605"/>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0"/>
            <xdr:cNvSpPr>
              <a:spLocks/>
            </xdr:cNvSpPr>
          </xdr:nvSpPr>
          <xdr:spPr>
            <a:xfrm flipH="1">
              <a:off x="254" y="605"/>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46"/>
          <xdr:cNvGrpSpPr>
            <a:grpSpLocks/>
          </xdr:cNvGrpSpPr>
        </xdr:nvGrpSpPr>
        <xdr:grpSpPr>
          <a:xfrm>
            <a:off x="121" y="587"/>
            <a:ext cx="119" cy="90"/>
            <a:chOff x="121" y="587"/>
            <a:chExt cx="119" cy="90"/>
          </a:xfrm>
          <a:solidFill>
            <a:srgbClr val="FFFFFF"/>
          </a:solidFill>
        </xdr:grpSpPr>
        <xdr:pic>
          <xdr:nvPicPr>
            <xdr:cNvPr id="14" name="Picture 35"/>
            <xdr:cNvPicPr preferRelativeResize="1">
              <a:picLocks noChangeAspect="1"/>
            </xdr:cNvPicPr>
          </xdr:nvPicPr>
          <xdr:blipFill>
            <a:blip r:embed="rId8"/>
            <a:stretch>
              <a:fillRect/>
            </a:stretch>
          </xdr:blipFill>
          <xdr:spPr>
            <a:xfrm>
              <a:off x="121" y="587"/>
              <a:ext cx="119" cy="90"/>
            </a:xfrm>
            <a:prstGeom prst="rect">
              <a:avLst/>
            </a:prstGeom>
            <a:noFill/>
            <a:ln w="9525" cmpd="sng">
              <a:noFill/>
            </a:ln>
          </xdr:spPr>
        </xdr:pic>
        <xdr:sp>
          <xdr:nvSpPr>
            <xdr:cNvPr id="15" name="Line 42"/>
            <xdr:cNvSpPr>
              <a:spLocks/>
            </xdr:cNvSpPr>
          </xdr:nvSpPr>
          <xdr:spPr>
            <a:xfrm>
              <a:off x="138" y="609"/>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flipH="1">
              <a:off x="138" y="609"/>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13</xdr:row>
      <xdr:rowOff>38100</xdr:rowOff>
    </xdr:from>
    <xdr:to>
      <xdr:col>12</xdr:col>
      <xdr:colOff>66675</xdr:colOff>
      <xdr:row>30</xdr:row>
      <xdr:rowOff>28575</xdr:rowOff>
    </xdr:to>
    <xdr:pic>
      <xdr:nvPicPr>
        <xdr:cNvPr id="1" name="Picture 13" descr="1540-01">
          <a:hlinkClick r:id="rId3"/>
        </xdr:cNvPr>
        <xdr:cNvPicPr preferRelativeResize="1">
          <a:picLocks noChangeAspect="1"/>
        </xdr:cNvPicPr>
      </xdr:nvPicPr>
      <xdr:blipFill>
        <a:blip r:embed="rId1"/>
        <a:stretch>
          <a:fillRect/>
        </a:stretch>
      </xdr:blipFill>
      <xdr:spPr>
        <a:xfrm>
          <a:off x="2771775" y="2247900"/>
          <a:ext cx="4152900" cy="2743200"/>
        </a:xfrm>
        <a:prstGeom prst="rect">
          <a:avLst/>
        </a:prstGeom>
        <a:noFill/>
        <a:ln w="9525" cmpd="sng">
          <a:solidFill>
            <a:srgbClr val="000000"/>
          </a:solidFill>
          <a:headEnd type="none"/>
          <a:tailEnd type="none"/>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11th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7</xdr:col>
      <xdr:colOff>333375</xdr:colOff>
      <xdr:row>14</xdr:row>
      <xdr:rowOff>85725</xdr:rowOff>
    </xdr:from>
    <xdr:to>
      <xdr:col>9</xdr:col>
      <xdr:colOff>438150</xdr:colOff>
      <xdr:row>28</xdr:row>
      <xdr:rowOff>123825</xdr:rowOff>
    </xdr:to>
    <xdr:sp>
      <xdr:nvSpPr>
        <xdr:cNvPr id="8" name="AutoShape 8"/>
        <xdr:cNvSpPr>
          <a:spLocks/>
        </xdr:cNvSpPr>
      </xdr:nvSpPr>
      <xdr:spPr>
        <a:xfrm>
          <a:off x="4143375" y="24574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8</xdr:col>
      <xdr:colOff>0</xdr:colOff>
      <xdr:row>65</xdr:row>
      <xdr:rowOff>0</xdr:rowOff>
    </xdr:to>
    <xdr:sp>
      <xdr:nvSpPr>
        <xdr:cNvPr id="1" name="Rectangle 2"/>
        <xdr:cNvSpPr>
          <a:spLocks/>
        </xdr:cNvSpPr>
      </xdr:nvSpPr>
      <xdr:spPr>
        <a:xfrm>
          <a:off x="11915775" y="188309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25</xdr:col>
      <xdr:colOff>952500</xdr:colOff>
      <xdr:row>71</xdr:row>
      <xdr:rowOff>0</xdr:rowOff>
    </xdr:to>
    <xdr:graphicFrame>
      <xdr:nvGraphicFramePr>
        <xdr:cNvPr id="2" name="Chart 3"/>
        <xdr:cNvGraphicFramePr/>
      </xdr:nvGraphicFramePr>
      <xdr:xfrm>
        <a:off x="3076575" y="2025967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0</xdr:rowOff>
    </xdr:from>
    <xdr:to>
      <xdr:col>8</xdr:col>
      <xdr:colOff>0</xdr:colOff>
      <xdr:row>71</xdr:row>
      <xdr:rowOff>0</xdr:rowOff>
    </xdr:to>
    <xdr:sp>
      <xdr:nvSpPr>
        <xdr:cNvPr id="3" name="Rectangle 4"/>
        <xdr:cNvSpPr>
          <a:spLocks/>
        </xdr:cNvSpPr>
      </xdr:nvSpPr>
      <xdr:spPr>
        <a:xfrm>
          <a:off x="11915775" y="202596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419100</xdr:rowOff>
    </xdr:from>
    <xdr:to>
      <xdr:col>22</xdr:col>
      <xdr:colOff>1066800</xdr:colOff>
      <xdr:row>30</xdr:row>
      <xdr:rowOff>419100</xdr:rowOff>
    </xdr:to>
    <xdr:sp>
      <xdr:nvSpPr>
        <xdr:cNvPr id="4" name="Line 5"/>
        <xdr:cNvSpPr>
          <a:spLocks/>
        </xdr:cNvSpPr>
      </xdr:nvSpPr>
      <xdr:spPr>
        <a:xfrm flipV="1">
          <a:off x="6924675" y="1467802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32327850" y="919162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342900</xdr:rowOff>
    </xdr:from>
    <xdr:to>
      <xdr:col>28</xdr:col>
      <xdr:colOff>19050</xdr:colOff>
      <xdr:row>20</xdr:row>
      <xdr:rowOff>0</xdr:rowOff>
    </xdr:to>
    <xdr:sp>
      <xdr:nvSpPr>
        <xdr:cNvPr id="6" name="Line 7"/>
        <xdr:cNvSpPr>
          <a:spLocks/>
        </xdr:cNvSpPr>
      </xdr:nvSpPr>
      <xdr:spPr>
        <a:xfrm flipH="1">
          <a:off x="37947600" y="454342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31</xdr:row>
      <xdr:rowOff>0</xdr:rowOff>
    </xdr:to>
    <xdr:sp>
      <xdr:nvSpPr>
        <xdr:cNvPr id="7" name="Line 8"/>
        <xdr:cNvSpPr>
          <a:spLocks/>
        </xdr:cNvSpPr>
      </xdr:nvSpPr>
      <xdr:spPr>
        <a:xfrm flipH="1">
          <a:off x="32327850" y="9153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28</xdr:row>
      <xdr:rowOff>419100</xdr:rowOff>
    </xdr:from>
    <xdr:to>
      <xdr:col>25</xdr:col>
      <xdr:colOff>1028700</xdr:colOff>
      <xdr:row>32</xdr:row>
      <xdr:rowOff>114300</xdr:rowOff>
    </xdr:to>
    <xdr:sp>
      <xdr:nvSpPr>
        <xdr:cNvPr id="8" name="AutoShape 9"/>
        <xdr:cNvSpPr>
          <a:spLocks/>
        </xdr:cNvSpPr>
      </xdr:nvSpPr>
      <xdr:spPr>
        <a:xfrm>
          <a:off x="33718500" y="1376362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8</xdr:row>
      <xdr:rowOff>361950</xdr:rowOff>
    </xdr:from>
    <xdr:to>
      <xdr:col>28</xdr:col>
      <xdr:colOff>57150</xdr:colOff>
      <xdr:row>8</xdr:row>
      <xdr:rowOff>419100</xdr:rowOff>
    </xdr:to>
    <xdr:sp>
      <xdr:nvSpPr>
        <xdr:cNvPr id="9" name="Line 12"/>
        <xdr:cNvSpPr>
          <a:spLocks/>
        </xdr:cNvSpPr>
      </xdr:nvSpPr>
      <xdr:spPr>
        <a:xfrm>
          <a:off x="13030200" y="456247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342900</xdr:rowOff>
    </xdr:from>
    <xdr:to>
      <xdr:col>3</xdr:col>
      <xdr:colOff>0</xdr:colOff>
      <xdr:row>30</xdr:row>
      <xdr:rowOff>419100</xdr:rowOff>
    </xdr:to>
    <xdr:sp>
      <xdr:nvSpPr>
        <xdr:cNvPr id="10" name="Line 13"/>
        <xdr:cNvSpPr>
          <a:spLocks/>
        </xdr:cNvSpPr>
      </xdr:nvSpPr>
      <xdr:spPr>
        <a:xfrm flipH="1" flipV="1">
          <a:off x="6886575" y="1002982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3</xdr:col>
      <xdr:colOff>0</xdr:colOff>
      <xdr:row>21</xdr:row>
      <xdr:rowOff>0</xdr:rowOff>
    </xdr:to>
    <xdr:sp>
      <xdr:nvSpPr>
        <xdr:cNvPr id="11" name="Line 14"/>
        <xdr:cNvSpPr>
          <a:spLocks/>
        </xdr:cNvSpPr>
      </xdr:nvSpPr>
      <xdr:spPr>
        <a:xfrm flipH="1" flipV="1">
          <a:off x="6886575" y="4581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8</xdr:col>
      <xdr:colOff>0</xdr:colOff>
      <xdr:row>8</xdr:row>
      <xdr:rowOff>409575</xdr:rowOff>
    </xdr:to>
    <xdr:sp>
      <xdr:nvSpPr>
        <xdr:cNvPr id="12" name="Line 15"/>
        <xdr:cNvSpPr>
          <a:spLocks/>
        </xdr:cNvSpPr>
      </xdr:nvSpPr>
      <xdr:spPr>
        <a:xfrm flipV="1">
          <a:off x="6886575" y="458152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8"/>
  <sheetViews>
    <sheetView workbookViewId="0" topLeftCell="A1">
      <selection activeCell="B3" sqref="B3"/>
    </sheetView>
  </sheetViews>
  <sheetFormatPr defaultColWidth="9.140625" defaultRowHeight="12.75"/>
  <cols>
    <col min="1" max="1" width="11.8515625" style="620" bestFit="1" customWidth="1"/>
    <col min="2" max="31" width="9.140625" style="620" customWidth="1"/>
    <col min="32" max="16384" width="9.140625" style="619" customWidth="1"/>
  </cols>
  <sheetData>
    <row r="1" spans="1:33" ht="15.75">
      <c r="A1" s="621"/>
      <c r="B1" s="623" t="s">
        <v>209</v>
      </c>
      <c r="C1" s="623"/>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5.75">
      <c r="A2" s="621"/>
      <c r="B2" s="623" t="s">
        <v>195</v>
      </c>
      <c r="C2" s="623"/>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1:33" ht="15.75">
      <c r="A3" s="621" t="s">
        <v>196</v>
      </c>
      <c r="B3" s="623" t="s">
        <v>230</v>
      </c>
      <c r="C3" s="623"/>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3" ht="15.75">
      <c r="A4" s="621" t="s">
        <v>197</v>
      </c>
      <c r="B4" s="623" t="s">
        <v>198</v>
      </c>
      <c r="C4" s="623"/>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ht="15.75">
      <c r="A5" s="621" t="s">
        <v>199</v>
      </c>
      <c r="B5" s="621" t="s">
        <v>212</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1:33" ht="15.75">
      <c r="A6" s="621" t="s">
        <v>200</v>
      </c>
      <c r="B6" s="623" t="s">
        <v>201</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1:33" ht="15.75">
      <c r="A7" s="621" t="s">
        <v>202</v>
      </c>
      <c r="B7" s="621" t="s">
        <v>210</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1:33" ht="15.75">
      <c r="A8" s="621" t="s">
        <v>203</v>
      </c>
      <c r="B8" s="621" t="s">
        <v>211</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ht="15.75">
      <c r="A9" s="621"/>
      <c r="B9" s="621" t="s">
        <v>204</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1:33" ht="15.75">
      <c r="A10" s="621"/>
      <c r="B10" s="621" t="s">
        <v>205</v>
      </c>
      <c r="C10" s="621" t="s">
        <v>213</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1:33" ht="15.75">
      <c r="A11" s="621"/>
      <c r="B11" s="621" t="s">
        <v>206</v>
      </c>
      <c r="C11" s="621" t="s">
        <v>214</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1:33" ht="15.75">
      <c r="A12" s="621"/>
      <c r="B12" s="621" t="s">
        <v>207</v>
      </c>
      <c r="C12" s="621" t="s">
        <v>215</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 r="A13" s="621"/>
      <c r="B13" s="621" t="s">
        <v>220</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15.75">
      <c r="A14" s="621" t="s">
        <v>208</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row>
    <row r="15" spans="1:33" ht="15.75">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row>
    <row r="16" spans="1:33" ht="15.75">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15.75">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row>
    <row r="19" spans="1:33" ht="15.75">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row>
    <row r="20" spans="1:33" ht="15.75">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ht="15.75">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row>
    <row r="22" spans="1:33" ht="15.75">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row>
    <row r="23" spans="1:33" ht="15.75">
      <c r="A23" s="621"/>
      <c r="B23" s="622"/>
      <c r="C23" s="622"/>
      <c r="D23" s="622"/>
      <c r="E23" s="622"/>
      <c r="F23" s="622"/>
      <c r="G23" s="622"/>
      <c r="H23" s="622"/>
      <c r="I23" s="622"/>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row>
    <row r="24" spans="1:33" ht="15.75">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row>
    <row r="25" spans="1:33" ht="15.75">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row>
    <row r="26" spans="1:33" ht="15.75">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ht="15.7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row>
    <row r="28" spans="1:33" ht="15.75">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row>
    <row r="29" spans="1:33" ht="15.75">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row>
    <row r="30" spans="1:33" ht="15.75">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3" ht="15.75">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row>
    <row r="32" spans="1:33" ht="15.75">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row>
    <row r="33" spans="1:33" ht="15.75">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row>
    <row r="34" spans="1:33" ht="15.75">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row>
    <row r="35" spans="1:33" ht="15.75">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row>
    <row r="36" spans="1:33" ht="15.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row>
    <row r="37" spans="1:33" ht="15.75">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row>
    <row r="38" spans="1:33" ht="15.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row>
    <row r="39" spans="1:33" ht="15.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row>
    <row r="40" spans="1:33" ht="15.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row>
    <row r="41" spans="1:33" ht="15.75">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row>
    <row r="42" spans="1:33" ht="15.75">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row>
    <row r="43" spans="1:33" ht="15.75">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row>
    <row r="44" spans="1:33" ht="15.7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row>
    <row r="45" spans="1:33" ht="15.75">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ht="15.7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1:33" ht="15.75">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1:33" ht="15.75">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3" ht="15.75">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row>
    <row r="50" spans="1:33" ht="15.75">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row>
    <row r="51" spans="1:33" ht="15.75">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row>
    <row r="52" spans="1:33" ht="15.75">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1:33" ht="15.7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ht="15.7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ht="15.75">
      <c r="A55" s="621"/>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ht="15.75">
      <c r="A56" s="621"/>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ht="15.75">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ht="15.7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ht="15.75">
      <c r="A59" s="621"/>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ht="15.75">
      <c r="A60" s="621"/>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row>
    <row r="61" spans="1:33" ht="15.75">
      <c r="A61" s="621"/>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row>
    <row r="62" spans="1:33" ht="15.75">
      <c r="A62" s="621"/>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row>
    <row r="63" spans="1:33" ht="15.7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4" spans="1:33" ht="15.75">
      <c r="A64" s="621"/>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row>
    <row r="65" spans="1:33" ht="15.75">
      <c r="A65" s="621"/>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row>
    <row r="66" spans="1:33" ht="15.75">
      <c r="A66" s="621"/>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row>
    <row r="67" spans="1:33" ht="15.75">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row>
    <row r="68" spans="12:13" ht="15.75">
      <c r="L68" s="621"/>
      <c r="M68" s="621"/>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tabSelected="1" zoomScale="85" zoomScaleNormal="85" workbookViewId="0" topLeftCell="A1">
      <selection activeCell="C4" sqref="C4:C7"/>
    </sheetView>
  </sheetViews>
  <sheetFormatPr defaultColWidth="9.140625" defaultRowHeight="12.75"/>
  <cols>
    <col min="1" max="1" width="1.7109375" style="312" customWidth="1"/>
    <col min="2" max="2" width="9.28125" style="312" customWidth="1"/>
    <col min="3" max="3" width="9.57421875" style="312" customWidth="1"/>
    <col min="4" max="4" width="6.00390625" style="312" customWidth="1"/>
    <col min="5" max="5" width="9.140625" style="312" customWidth="1"/>
    <col min="6" max="6" width="8.57421875" style="312" customWidth="1"/>
    <col min="7" max="13" width="9.140625" style="312" customWidth="1"/>
    <col min="14" max="14" width="15.140625" style="312" customWidth="1"/>
    <col min="15" max="15" width="9.57421875" style="312" customWidth="1"/>
    <col min="16" max="16384" width="9.140625" style="312" customWidth="1"/>
  </cols>
  <sheetData>
    <row r="1" ht="6" customHeight="1">
      <c r="A1" s="442"/>
    </row>
    <row r="2" spans="1:256" ht="11.25" customHeight="1" thickBot="1">
      <c r="A2"/>
      <c r="IV2" s="312" t="s">
        <v>114</v>
      </c>
    </row>
    <row r="3" spans="1:16" ht="17.25" customHeight="1" thickBot="1">
      <c r="A3"/>
      <c r="C3" s="46" t="s">
        <v>173</v>
      </c>
      <c r="O3" s="131" t="str">
        <f>$C$3</f>
        <v>INTERIM</v>
      </c>
      <c r="P3" s="313"/>
    </row>
    <row r="4" spans="1:16" ht="12.75" customHeight="1">
      <c r="A4"/>
      <c r="C4" s="636" t="s">
        <v>231</v>
      </c>
      <c r="O4" s="636" t="str">
        <f>$C$4</f>
        <v>R1</v>
      </c>
      <c r="P4" s="314"/>
    </row>
    <row r="5" spans="1:15" ht="12.75" customHeight="1">
      <c r="A5"/>
      <c r="C5" s="634"/>
      <c r="O5" s="634"/>
    </row>
    <row r="6" spans="1:15" ht="12.75" customHeight="1">
      <c r="A6"/>
      <c r="C6" s="634"/>
      <c r="O6" s="634"/>
    </row>
    <row r="7" spans="1:15" ht="12.75" customHeight="1" thickBot="1">
      <c r="A7"/>
      <c r="C7" s="631"/>
      <c r="O7" s="631"/>
    </row>
    <row r="8" ht="18" customHeight="1">
      <c r="A8"/>
    </row>
    <row r="9" ht="12.75">
      <c r="A9"/>
    </row>
    <row r="10" ht="12.75">
      <c r="A10"/>
    </row>
    <row r="11" ht="12.75">
      <c r="A11"/>
    </row>
    <row r="12" ht="12.75">
      <c r="A12"/>
    </row>
    <row r="13" ht="12.75">
      <c r="A13"/>
    </row>
    <row r="14" ht="12.75">
      <c r="A14"/>
    </row>
    <row r="15" ht="12.75">
      <c r="A15"/>
    </row>
    <row r="16" ht="12.75"/>
    <row r="17" spans="2:15" ht="12.75">
      <c r="B17" s="635"/>
      <c r="O17" s="632"/>
    </row>
    <row r="18" spans="2:15" ht="12.75">
      <c r="B18" s="635"/>
      <c r="O18" s="632"/>
    </row>
    <row r="19" spans="2:15" ht="12.75">
      <c r="B19" s="635"/>
      <c r="O19" s="632"/>
    </row>
    <row r="20" spans="2:6" ht="12.75">
      <c r="B20" s="635"/>
      <c r="F20" s="442"/>
    </row>
    <row r="21" spans="2:6" ht="12.75">
      <c r="B21" s="635"/>
      <c r="F21"/>
    </row>
    <row r="22" spans="2:6" ht="12.75">
      <c r="B22" s="635"/>
      <c r="F22"/>
    </row>
    <row r="23" spans="2:15" ht="12.75">
      <c r="B23" s="635"/>
      <c r="F23"/>
      <c r="O23" s="632"/>
    </row>
    <row r="24" spans="2:15" ht="12.75">
      <c r="B24" s="635"/>
      <c r="F24"/>
      <c r="O24" s="632"/>
    </row>
    <row r="25" spans="2:15" ht="12.75">
      <c r="B25" s="635"/>
      <c r="F25"/>
      <c r="N25" s="442"/>
      <c r="O25" s="632"/>
    </row>
    <row r="26" spans="2:14" ht="12.75">
      <c r="B26" s="635"/>
      <c r="F26"/>
      <c r="N26"/>
    </row>
    <row r="27" spans="2:14" ht="12.75">
      <c r="B27" s="635"/>
      <c r="F27"/>
      <c r="N27"/>
    </row>
    <row r="28" spans="2:14" ht="12.75">
      <c r="B28" s="635"/>
      <c r="F28"/>
      <c r="N28"/>
    </row>
    <row r="29" spans="2:14" ht="12.75">
      <c r="B29" s="635"/>
      <c r="F29"/>
      <c r="N29"/>
    </row>
    <row r="30" spans="6:14" ht="12.75">
      <c r="F30"/>
      <c r="N30"/>
    </row>
    <row r="31" spans="6:14" ht="12.75">
      <c r="F31"/>
      <c r="N31"/>
    </row>
    <row r="32" ht="12.75">
      <c r="N32"/>
    </row>
    <row r="33" ht="12.75">
      <c r="N33"/>
    </row>
    <row r="34" ht="18" customHeight="1">
      <c r="N34"/>
    </row>
    <row r="35" spans="6:14" ht="12.75" customHeight="1">
      <c r="F35" s="609"/>
      <c r="G35" s="610"/>
      <c r="H35" s="610"/>
      <c r="I35" s="610"/>
      <c r="J35" s="610"/>
      <c r="K35" s="610"/>
      <c r="L35" s="610"/>
      <c r="M35" s="609"/>
      <c r="N35" s="609"/>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N5:N6"/>
  <sheetViews>
    <sheetView showGridLines="0" zoomScale="97" zoomScaleNormal="97" workbookViewId="0" topLeftCell="A1">
      <selection activeCell="P23" sqref="P23"/>
    </sheetView>
  </sheetViews>
  <sheetFormatPr defaultColWidth="9.140625" defaultRowHeight="12.75"/>
  <cols>
    <col min="1" max="1" width="4.140625" style="0" customWidth="1"/>
  </cols>
  <sheetData>
    <row r="5" ht="12.75">
      <c r="N5" s="633"/>
    </row>
    <row r="6" ht="12.75">
      <c r="N6" s="633"/>
    </row>
  </sheetData>
  <mergeCells count="1">
    <mergeCell ref="N5:N6"/>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O20" sqref="O20"/>
    </sheetView>
  </sheetViews>
  <sheetFormatPr defaultColWidth="9.140625" defaultRowHeight="12.75"/>
  <cols>
    <col min="1" max="1" width="2.7109375" style="312" customWidth="1"/>
    <col min="2" max="2" width="8.28125" style="312" customWidth="1"/>
    <col min="3" max="3" width="9.57421875" style="312" customWidth="1"/>
    <col min="4" max="14" width="9.140625" style="312" customWidth="1"/>
    <col min="15" max="15" width="9.57421875" style="312" customWidth="1"/>
    <col min="16" max="16384" width="9.140625" style="312" customWidth="1"/>
  </cols>
  <sheetData>
    <row r="1" ht="11.25" customHeight="1" thickBot="1">
      <c r="A1"/>
    </row>
    <row r="2" spans="3:16" ht="17.25" customHeight="1" thickBot="1">
      <c r="C2" s="46" t="str">
        <f>'802.22 WRAN Graphic'!$B$4</f>
        <v>INTERIM</v>
      </c>
      <c r="O2" s="131" t="str">
        <f>$C$2</f>
        <v>INTERIM</v>
      </c>
      <c r="P2" s="313"/>
    </row>
    <row r="3" spans="3:16" ht="12.75" customHeight="1">
      <c r="C3" s="636" t="str">
        <f>'802.22 WRAN Graphic'!$B$5</f>
        <v>R1</v>
      </c>
      <c r="O3" s="636" t="str">
        <f>$C$3</f>
        <v>R1</v>
      </c>
      <c r="P3" s="314"/>
    </row>
    <row r="4" spans="3:15" ht="12.75" customHeight="1">
      <c r="C4" s="634"/>
      <c r="O4" s="634"/>
    </row>
    <row r="5" spans="3:15" ht="12.75" customHeight="1">
      <c r="C5" s="634"/>
      <c r="O5" s="634"/>
    </row>
    <row r="6" spans="3:15" ht="12.75" customHeight="1" thickBot="1">
      <c r="C6" s="631"/>
      <c r="O6" s="631"/>
    </row>
    <row r="7" ht="18" customHeight="1"/>
    <row r="9" ht="12.75">
      <c r="N9" s="472" t="s">
        <v>98</v>
      </c>
    </row>
    <row r="14" ht="12.75"/>
    <row r="15" ht="12.75"/>
    <row r="16" ht="12.75">
      <c r="O16" s="632"/>
    </row>
    <row r="17" ht="12.75">
      <c r="O17" s="632"/>
    </row>
    <row r="18" ht="12.75">
      <c r="O18" s="632"/>
    </row>
    <row r="19" ht="12.75"/>
    <row r="20" ht="12.75"/>
    <row r="21" ht="12.75"/>
    <row r="22" ht="12.75">
      <c r="O22" s="632"/>
    </row>
    <row r="23" ht="12.75">
      <c r="O23" s="632"/>
    </row>
    <row r="24" ht="12.75">
      <c r="O24" s="632"/>
    </row>
    <row r="25" ht="12.75"/>
    <row r="26" ht="12.75"/>
    <row r="27" ht="12.75"/>
    <row r="28" ht="12.75"/>
    <row r="29" ht="12.75"/>
    <row r="30"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461" customWidth="1"/>
    <col min="3" max="3" width="120.8515625" style="461" customWidth="1"/>
    <col min="4" max="16384" width="11.421875" style="461" customWidth="1"/>
  </cols>
  <sheetData>
    <row r="1" ht="15.75" thickBot="1"/>
    <row r="2" ht="39" customHeight="1" thickBot="1">
      <c r="C2" s="462" t="s">
        <v>90</v>
      </c>
    </row>
    <row r="3" ht="15" hidden="1"/>
    <row r="4" ht="375.75" customHeight="1">
      <c r="C4" s="637" t="s">
        <v>99</v>
      </c>
    </row>
    <row r="5" ht="18" customHeight="1">
      <c r="C5" s="637"/>
    </row>
    <row r="6" ht="15">
      <c r="C6" s="637"/>
    </row>
    <row r="7" ht="9.75" customHeight="1">
      <c r="C7" s="637"/>
    </row>
    <row r="8" ht="15" hidden="1">
      <c r="C8" s="637"/>
    </row>
    <row r="9" ht="15" hidden="1">
      <c r="C9" s="637"/>
    </row>
    <row r="10" ht="15" hidden="1">
      <c r="C10" s="637"/>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19" sqref="B19"/>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5" width="40.7109375" style="45" customWidth="1"/>
    <col min="6" max="6" width="13.7109375" style="45" customWidth="1"/>
    <col min="7" max="16384" width="40.7109375" style="45" customWidth="1"/>
  </cols>
  <sheetData>
    <row r="3" spans="2:5" s="421" customFormat="1" ht="15">
      <c r="B3" s="420"/>
      <c r="C3" s="420"/>
      <c r="D3" s="420"/>
      <c r="E3" s="420"/>
    </row>
    <row r="4" spans="2:5" s="421" customFormat="1" ht="23.25">
      <c r="B4" s="644" t="s">
        <v>189</v>
      </c>
      <c r="C4" s="645"/>
      <c r="D4" s="645"/>
      <c r="E4" s="646"/>
    </row>
    <row r="5" spans="2:5" s="421" customFormat="1" ht="15">
      <c r="B5" s="419" t="s">
        <v>77</v>
      </c>
      <c r="C5" s="419" t="s">
        <v>78</v>
      </c>
      <c r="D5" s="419" t="s">
        <v>79</v>
      </c>
      <c r="E5" s="419" t="s">
        <v>80</v>
      </c>
    </row>
    <row r="6" spans="2:5" s="421" customFormat="1" ht="15">
      <c r="B6" s="647" t="s">
        <v>175</v>
      </c>
      <c r="C6" s="467" t="s">
        <v>190</v>
      </c>
      <c r="D6" s="649" t="s">
        <v>176</v>
      </c>
      <c r="E6" s="651" t="s">
        <v>180</v>
      </c>
    </row>
    <row r="7" spans="2:5" s="421" customFormat="1" ht="53.25" customHeight="1">
      <c r="B7" s="648"/>
      <c r="C7" s="471" t="s">
        <v>181</v>
      </c>
      <c r="D7" s="650"/>
      <c r="E7" s="652"/>
    </row>
    <row r="8" spans="2:5" s="421" customFormat="1" ht="15" customHeight="1">
      <c r="B8" s="648"/>
      <c r="C8" s="468" t="s">
        <v>179</v>
      </c>
      <c r="D8" s="650"/>
      <c r="E8" s="652"/>
    </row>
    <row r="9" spans="2:5" s="421" customFormat="1" ht="15" customHeight="1">
      <c r="B9" s="638" t="s">
        <v>178</v>
      </c>
      <c r="C9" s="469" t="s">
        <v>177</v>
      </c>
      <c r="D9" s="640" t="s">
        <v>81</v>
      </c>
      <c r="E9" s="642" t="s">
        <v>1</v>
      </c>
    </row>
    <row r="10" spans="2:5" s="421" customFormat="1" ht="62.25" customHeight="1">
      <c r="B10" s="639"/>
      <c r="C10" s="470" t="s">
        <v>6</v>
      </c>
      <c r="D10" s="641"/>
      <c r="E10" s="643"/>
    </row>
    <row r="11" spans="2:5" s="421" customFormat="1" ht="15" customHeight="1">
      <c r="B11" s="587"/>
      <c r="C11" s="590" t="s">
        <v>0</v>
      </c>
      <c r="D11" s="588"/>
      <c r="E11" s="589"/>
    </row>
    <row r="12" spans="2:5" s="421" customFormat="1" ht="15" customHeight="1">
      <c r="B12" s="647" t="s">
        <v>216</v>
      </c>
      <c r="C12" s="467" t="s">
        <v>46</v>
      </c>
      <c r="D12" s="649" t="s">
        <v>217</v>
      </c>
      <c r="E12" s="651" t="s">
        <v>218</v>
      </c>
    </row>
    <row r="13" spans="2:5" s="421" customFormat="1" ht="43.5" customHeight="1">
      <c r="B13" s="661"/>
      <c r="C13" s="624" t="s">
        <v>219</v>
      </c>
      <c r="D13" s="659"/>
      <c r="E13" s="660"/>
    </row>
    <row r="14" spans="2:5" s="421" customFormat="1" ht="15" customHeight="1">
      <c r="B14" s="653" t="s">
        <v>191</v>
      </c>
      <c r="C14" s="467" t="s">
        <v>47</v>
      </c>
      <c r="D14" s="655"/>
      <c r="E14" s="657"/>
    </row>
    <row r="15" spans="2:5" s="421" customFormat="1" ht="15" customHeight="1">
      <c r="B15" s="654"/>
      <c r="C15" s="471" t="s">
        <v>64</v>
      </c>
      <c r="D15" s="656"/>
      <c r="E15" s="658"/>
    </row>
    <row r="16" s="42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D12:D13"/>
    <mergeCell ref="E12:E13"/>
    <mergeCell ref="B12:B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r:id="rId4"/>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V72"/>
  <sheetViews>
    <sheetView showGridLines="0" zoomScale="83" zoomScaleNormal="83" workbookViewId="0" topLeftCell="A1">
      <selection activeCell="F18" sqref="F18"/>
    </sheetView>
  </sheetViews>
  <sheetFormatPr defaultColWidth="9.140625" defaultRowHeight="12.75"/>
  <cols>
    <col min="1" max="1" width="8.57421875" style="179" customWidth="1"/>
    <col min="2" max="2" width="23.140625" style="180" customWidth="1"/>
    <col min="3" max="8" width="21.421875" style="181" customWidth="1"/>
    <col min="9" max="9" width="21.57421875" style="181" hidden="1" customWidth="1"/>
    <col min="10" max="10" width="17.57421875" style="181" customWidth="1"/>
    <col min="11" max="16384" width="9.140625" style="179" customWidth="1"/>
  </cols>
  <sheetData>
    <row r="1" spans="2:8" ht="6" customHeight="1">
      <c r="B1" s="662"/>
      <c r="C1" s="662"/>
      <c r="D1" s="662"/>
      <c r="E1" s="662"/>
      <c r="F1" s="662"/>
      <c r="G1" s="662"/>
      <c r="H1" s="662"/>
    </row>
    <row r="2" spans="2:8" ht="13.5" thickBot="1">
      <c r="B2" s="663"/>
      <c r="C2" s="663"/>
      <c r="D2" s="663"/>
      <c r="E2" s="663"/>
      <c r="F2" s="663"/>
      <c r="G2" s="663"/>
      <c r="H2" s="663"/>
    </row>
    <row r="3" spans="2:8" ht="12.75">
      <c r="B3" s="664" t="s">
        <v>2</v>
      </c>
      <c r="C3" s="665"/>
      <c r="D3" s="665"/>
      <c r="E3" s="665"/>
      <c r="F3" s="665"/>
      <c r="G3" s="665"/>
      <c r="H3" s="666"/>
    </row>
    <row r="4" spans="2:22" ht="18.75" thickBot="1">
      <c r="B4" s="667"/>
      <c r="C4" s="668"/>
      <c r="D4" s="668"/>
      <c r="E4" s="668"/>
      <c r="F4" s="668"/>
      <c r="G4" s="668"/>
      <c r="H4" s="669"/>
      <c r="I4" s="188"/>
      <c r="J4" s="188"/>
      <c r="K4" s="188"/>
      <c r="L4" s="188"/>
      <c r="M4" s="182"/>
      <c r="N4" s="182"/>
      <c r="O4" s="183"/>
      <c r="P4" s="181"/>
      <c r="Q4" s="181"/>
      <c r="R4" s="181"/>
      <c r="S4" s="181"/>
      <c r="T4" s="181"/>
      <c r="U4" s="181"/>
      <c r="V4" s="181"/>
    </row>
    <row r="5" ht="13.5" thickBot="1"/>
    <row r="6" spans="2:9" ht="38.25" customHeight="1">
      <c r="B6" s="599" t="s">
        <v>5</v>
      </c>
      <c r="C6" s="629">
        <v>3</v>
      </c>
      <c r="D6" s="592">
        <v>4</v>
      </c>
      <c r="E6" s="591">
        <v>5</v>
      </c>
      <c r="F6" s="592">
        <v>6</v>
      </c>
      <c r="G6" s="592">
        <v>7</v>
      </c>
      <c r="H6" s="592">
        <v>8</v>
      </c>
      <c r="I6" s="223">
        <v>83</v>
      </c>
    </row>
    <row r="7" spans="2:9" ht="38.25" customHeight="1">
      <c r="B7" s="185" t="s">
        <v>148</v>
      </c>
      <c r="C7" s="626" t="s">
        <v>101</v>
      </c>
      <c r="D7" s="594" t="s">
        <v>173</v>
      </c>
      <c r="E7" s="593" t="s">
        <v>101</v>
      </c>
      <c r="F7" s="594" t="s">
        <v>173</v>
      </c>
      <c r="G7" s="594" t="s">
        <v>101</v>
      </c>
      <c r="H7" s="594" t="s">
        <v>173</v>
      </c>
      <c r="I7" s="224" t="s">
        <v>173</v>
      </c>
    </row>
    <row r="8" spans="2:9" ht="38.25" customHeight="1">
      <c r="B8" s="186" t="s">
        <v>149</v>
      </c>
      <c r="C8" s="627" t="s">
        <v>39</v>
      </c>
      <c r="D8" s="596" t="s">
        <v>40</v>
      </c>
      <c r="E8" s="595" t="s">
        <v>41</v>
      </c>
      <c r="F8" s="596" t="s">
        <v>42</v>
      </c>
      <c r="G8" s="596" t="s">
        <v>43</v>
      </c>
      <c r="H8" s="596" t="s">
        <v>221</v>
      </c>
      <c r="I8" s="225" t="s">
        <v>106</v>
      </c>
    </row>
    <row r="9" spans="2:9" ht="38.25" customHeight="1">
      <c r="B9" s="187" t="s">
        <v>45</v>
      </c>
      <c r="C9" s="625" t="s">
        <v>38</v>
      </c>
      <c r="D9" s="597" t="s">
        <v>194</v>
      </c>
      <c r="E9" s="595" t="s">
        <v>44</v>
      </c>
      <c r="F9" s="596" t="s">
        <v>72</v>
      </c>
      <c r="G9" s="596" t="s">
        <v>71</v>
      </c>
      <c r="H9" s="630" t="s">
        <v>222</v>
      </c>
      <c r="I9" s="225" t="s">
        <v>105</v>
      </c>
    </row>
    <row r="10" spans="2:9" ht="38.25" customHeight="1">
      <c r="B10" s="598" t="s">
        <v>3</v>
      </c>
      <c r="C10" s="595" t="s">
        <v>4</v>
      </c>
      <c r="D10" s="596">
        <v>38495</v>
      </c>
      <c r="E10" s="595">
        <v>38558</v>
      </c>
      <c r="F10" s="596">
        <v>38621</v>
      </c>
      <c r="G10" s="596">
        <v>38677</v>
      </c>
      <c r="H10" s="596">
        <v>38740</v>
      </c>
      <c r="I10" s="225">
        <v>38005</v>
      </c>
    </row>
    <row r="11" spans="2:9" ht="38.25" customHeight="1">
      <c r="B11" s="184" t="s">
        <v>144</v>
      </c>
      <c r="C11" s="628">
        <v>38457</v>
      </c>
      <c r="D11" s="596">
        <v>38519</v>
      </c>
      <c r="E11" s="595">
        <v>38583</v>
      </c>
      <c r="F11" s="596">
        <v>38639</v>
      </c>
      <c r="G11" s="596">
        <v>38702</v>
      </c>
      <c r="H11" s="596">
        <v>38758</v>
      </c>
      <c r="I11" s="225" t="s">
        <v>145</v>
      </c>
    </row>
    <row r="14" ht="12.75">
      <c r="F14" s="183"/>
    </row>
    <row r="17" spans="1:10" s="189" customFormat="1" ht="12.75">
      <c r="A17" s="179"/>
      <c r="B17" s="180"/>
      <c r="C17" s="181"/>
      <c r="D17" s="181"/>
      <c r="E17" s="181"/>
      <c r="F17" s="181"/>
      <c r="G17" s="181"/>
      <c r="H17" s="181"/>
      <c r="I17" s="191"/>
      <c r="J17" s="191"/>
    </row>
    <row r="18" spans="1:10" s="189" customFormat="1" ht="12.75">
      <c r="A18" s="179"/>
      <c r="B18" s="180"/>
      <c r="C18" s="181"/>
      <c r="D18" s="181"/>
      <c r="E18" s="181"/>
      <c r="F18" s="181"/>
      <c r="G18" s="181"/>
      <c r="H18" s="181"/>
      <c r="I18" s="191"/>
      <c r="J18" s="191"/>
    </row>
    <row r="19" spans="1:10" s="189" customFormat="1" ht="48" customHeight="1">
      <c r="A19" s="179"/>
      <c r="B19" s="180"/>
      <c r="C19" s="181"/>
      <c r="D19" s="181"/>
      <c r="E19" s="181"/>
      <c r="F19" s="181"/>
      <c r="G19" s="181"/>
      <c r="H19" s="181"/>
      <c r="I19" s="191"/>
      <c r="J19" s="191"/>
    </row>
    <row r="20" spans="2:10" s="189" customFormat="1" ht="12.75">
      <c r="B20" s="190"/>
      <c r="C20" s="191"/>
      <c r="D20" s="191"/>
      <c r="E20" s="191"/>
      <c r="F20" s="191"/>
      <c r="G20" s="191"/>
      <c r="H20" s="191"/>
      <c r="I20" s="191"/>
      <c r="J20" s="191"/>
    </row>
    <row r="21" spans="2:10" s="189" customFormat="1" ht="12.75">
      <c r="B21" s="190"/>
      <c r="C21" s="191"/>
      <c r="D21" s="191"/>
      <c r="E21" s="191"/>
      <c r="F21" s="191"/>
      <c r="G21" s="191"/>
      <c r="H21" s="191"/>
      <c r="I21" s="191"/>
      <c r="J21" s="191"/>
    </row>
    <row r="22" spans="2:12" s="192" customFormat="1" ht="15.75">
      <c r="B22" s="193" t="s">
        <v>121</v>
      </c>
      <c r="C22" s="195"/>
      <c r="D22" s="195"/>
      <c r="E22" s="195"/>
      <c r="F22" s="195"/>
      <c r="G22" s="195"/>
      <c r="H22" s="195"/>
      <c r="I22" s="195"/>
      <c r="J22" s="195"/>
      <c r="K22" s="195"/>
      <c r="L22" s="195"/>
    </row>
    <row r="23" spans="2:12" s="192" customFormat="1" ht="15.75">
      <c r="B23" s="193"/>
      <c r="C23" s="195"/>
      <c r="D23" s="195"/>
      <c r="E23" s="195"/>
      <c r="F23" s="195"/>
      <c r="G23" s="195"/>
      <c r="H23" s="195"/>
      <c r="I23" s="195"/>
      <c r="J23" s="195"/>
      <c r="K23" s="195"/>
      <c r="L23" s="195"/>
    </row>
    <row r="24" spans="2:12" s="192" customFormat="1" ht="15.75">
      <c r="B24" s="196" t="s">
        <v>122</v>
      </c>
      <c r="C24" s="195"/>
      <c r="D24" s="195"/>
      <c r="E24" s="195"/>
      <c r="F24" s="195"/>
      <c r="G24" s="195"/>
      <c r="H24" s="195"/>
      <c r="I24" s="195"/>
      <c r="J24" s="195"/>
      <c r="K24" s="195"/>
      <c r="L24" s="195"/>
    </row>
    <row r="25" spans="2:12" s="192" customFormat="1" ht="15.75">
      <c r="B25" s="193"/>
      <c r="C25" s="195"/>
      <c r="D25" s="195"/>
      <c r="E25" s="195"/>
      <c r="F25" s="195"/>
      <c r="G25" s="195"/>
      <c r="H25" s="195"/>
      <c r="I25" s="195"/>
      <c r="J25" s="195"/>
      <c r="K25" s="195"/>
      <c r="L25" s="195"/>
    </row>
    <row r="26" spans="2:12" s="192" customFormat="1" ht="15.75">
      <c r="B26" s="193" t="s">
        <v>116</v>
      </c>
      <c r="C26" s="195"/>
      <c r="D26" s="195"/>
      <c r="E26" s="195"/>
      <c r="F26" s="195"/>
      <c r="G26" s="195"/>
      <c r="H26" s="195"/>
      <c r="I26" s="195"/>
      <c r="J26" s="195"/>
      <c r="K26" s="195"/>
      <c r="L26" s="195"/>
    </row>
    <row r="27" spans="2:12" s="192" customFormat="1" ht="15.75">
      <c r="B27" s="193"/>
      <c r="C27" s="195"/>
      <c r="D27" s="195"/>
      <c r="E27" s="195"/>
      <c r="F27" s="195"/>
      <c r="G27" s="195"/>
      <c r="H27" s="195"/>
      <c r="I27" s="195"/>
      <c r="J27" s="195"/>
      <c r="K27" s="195"/>
      <c r="L27" s="195"/>
    </row>
    <row r="28" spans="2:12" s="192" customFormat="1" ht="15.75">
      <c r="B28" s="196" t="s">
        <v>119</v>
      </c>
      <c r="C28" s="195"/>
      <c r="D28" s="195"/>
      <c r="E28" s="195"/>
      <c r="F28" s="195"/>
      <c r="G28" s="195"/>
      <c r="H28" s="195"/>
      <c r="I28" s="195"/>
      <c r="J28" s="195"/>
      <c r="K28" s="195"/>
      <c r="L28" s="195"/>
    </row>
    <row r="29" spans="2:12" s="192" customFormat="1" ht="15.75">
      <c r="B29" s="196"/>
      <c r="C29" s="195"/>
      <c r="D29" s="195"/>
      <c r="E29" s="195"/>
      <c r="F29" s="195"/>
      <c r="G29" s="195"/>
      <c r="H29" s="195"/>
      <c r="I29" s="195"/>
      <c r="J29" s="195"/>
      <c r="K29" s="195"/>
      <c r="L29" s="195"/>
    </row>
    <row r="30" spans="2:12" s="192" customFormat="1" ht="15.75">
      <c r="B30" s="196" t="s">
        <v>120</v>
      </c>
      <c r="C30" s="195"/>
      <c r="D30" s="195"/>
      <c r="E30" s="195"/>
      <c r="F30" s="195"/>
      <c r="G30" s="195"/>
      <c r="H30" s="195"/>
      <c r="I30" s="195"/>
      <c r="J30" s="195"/>
      <c r="K30" s="195"/>
      <c r="L30" s="195"/>
    </row>
    <row r="31" spans="2:12" s="192" customFormat="1" ht="15.75">
      <c r="B31" s="197"/>
      <c r="C31" s="195"/>
      <c r="D31" s="195"/>
      <c r="E31" s="195"/>
      <c r="F31" s="195"/>
      <c r="G31" s="195"/>
      <c r="H31" s="195"/>
      <c r="I31" s="195"/>
      <c r="J31" s="195"/>
      <c r="K31" s="195"/>
      <c r="L31" s="195"/>
    </row>
    <row r="32" spans="2:12" s="192" customFormat="1" ht="15.75">
      <c r="B32" s="196" t="s">
        <v>117</v>
      </c>
      <c r="C32" s="195"/>
      <c r="D32" s="195"/>
      <c r="E32" s="195"/>
      <c r="F32" s="195"/>
      <c r="G32" s="195"/>
      <c r="H32" s="195"/>
      <c r="I32" s="195"/>
      <c r="J32" s="195"/>
      <c r="K32" s="195"/>
      <c r="L32" s="195"/>
    </row>
    <row r="33" spans="2:12" s="192" customFormat="1" ht="15.75">
      <c r="B33" s="197"/>
      <c r="C33" s="195"/>
      <c r="D33" s="195"/>
      <c r="E33" s="195"/>
      <c r="F33" s="195"/>
      <c r="G33" s="195"/>
      <c r="H33" s="195"/>
      <c r="I33" s="195"/>
      <c r="J33" s="195"/>
      <c r="K33" s="195"/>
      <c r="L33" s="195"/>
    </row>
    <row r="34" spans="2:12" s="192" customFormat="1" ht="15.75">
      <c r="B34" s="193"/>
      <c r="C34" s="195"/>
      <c r="D34" s="195"/>
      <c r="E34" s="195"/>
      <c r="F34" s="195"/>
      <c r="G34" s="195"/>
      <c r="H34" s="195"/>
      <c r="I34" s="195"/>
      <c r="J34" s="195"/>
      <c r="K34" s="195"/>
      <c r="L34" s="195"/>
    </row>
    <row r="35" spans="2:10" s="198" customFormat="1" ht="12.75">
      <c r="B35" s="199"/>
      <c r="C35" s="200"/>
      <c r="D35" s="200"/>
      <c r="E35" s="200"/>
      <c r="F35" s="200"/>
      <c r="G35" s="200"/>
      <c r="H35" s="200"/>
      <c r="I35" s="200"/>
      <c r="J35" s="200"/>
    </row>
    <row r="72" spans="2:13" s="192" customFormat="1" ht="15.75">
      <c r="B72" s="196" t="s">
        <v>118</v>
      </c>
      <c r="C72" s="194"/>
      <c r="D72" s="195"/>
      <c r="E72" s="195"/>
      <c r="F72" s="195"/>
      <c r="G72" s="195"/>
      <c r="H72" s="195"/>
      <c r="I72" s="195"/>
      <c r="J72" s="195"/>
      <c r="K72" s="195"/>
      <c r="L72" s="195"/>
      <c r="M72" s="195"/>
    </row>
  </sheetData>
  <mergeCells count="2">
    <mergeCell ref="B1:H2"/>
    <mergeCell ref="B3:H4"/>
  </mergeCells>
  <printOptions/>
  <pageMargins left="0.75" right="0.75" top="1" bottom="1" header="0.5" footer="0.5"/>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1"/>
  <sheetViews>
    <sheetView showGridLines="0" zoomScale="25" zoomScaleNormal="25" zoomScaleSheetLayoutView="25" workbookViewId="0" topLeftCell="A1">
      <selection activeCell="C2" sqref="C2"/>
    </sheetView>
  </sheetViews>
  <sheetFormatPr defaultColWidth="9.140625" defaultRowHeight="12.75"/>
  <cols>
    <col min="1" max="1" width="8.421875" style="49" customWidth="1"/>
    <col min="2" max="2" width="37.7109375" style="50" customWidth="1"/>
    <col min="3" max="3" width="57.140625" style="50" customWidth="1"/>
    <col min="4" max="4" width="16.7109375" style="50" customWidth="1"/>
    <col min="5" max="5" width="13.28125" style="50" customWidth="1"/>
    <col min="6" max="6" width="28.7109375" style="50" customWidth="1"/>
    <col min="7" max="10" width="16.7109375" style="50" customWidth="1"/>
    <col min="11" max="11" width="28.7109375" style="50" customWidth="1"/>
    <col min="12" max="12" width="16.7109375" style="50" customWidth="1"/>
    <col min="13" max="13" width="17.8515625" style="50" customWidth="1"/>
    <col min="14" max="15" width="16.7109375" style="50" customWidth="1"/>
    <col min="16" max="16" width="28.7109375" style="50" customWidth="1"/>
    <col min="17" max="20" width="16.7109375" style="50" customWidth="1"/>
    <col min="21" max="21" width="28.7109375" style="50" customWidth="1"/>
    <col min="22" max="22" width="18.421875" style="50" customWidth="1"/>
    <col min="23" max="23" width="17.28125" style="50" customWidth="1"/>
    <col min="24" max="28" width="16.7109375" style="50" customWidth="1"/>
    <col min="29" max="29" width="18.421875" style="62" customWidth="1"/>
    <col min="30" max="30" width="19.140625" style="66" customWidth="1"/>
    <col min="31" max="31" width="14.00390625" style="50" bestFit="1" customWidth="1"/>
    <col min="32" max="32" width="9.140625" style="50" customWidth="1"/>
    <col min="33" max="33" width="16.8515625" style="50" bestFit="1" customWidth="1"/>
    <col min="34" max="16384" width="9.140625" style="50" customWidth="1"/>
  </cols>
  <sheetData>
    <row r="1" spans="3:30" s="30" customFormat="1" ht="16.5" customHeight="1" thickBot="1">
      <c r="C1" s="311"/>
      <c r="AD1" s="63"/>
    </row>
    <row r="2" spans="2:30" s="30" customFormat="1" ht="63" customHeight="1">
      <c r="B2" s="754"/>
      <c r="C2" s="614" t="s">
        <v>223</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54"/>
      <c r="AD2" s="63"/>
    </row>
    <row r="3" spans="2:30" s="30" customFormat="1" ht="63" customHeight="1" thickBot="1">
      <c r="B3" s="755"/>
      <c r="C3" s="759" t="s">
        <v>193</v>
      </c>
      <c r="D3" s="760"/>
      <c r="E3" s="760"/>
      <c r="F3" s="760"/>
      <c r="G3" s="760"/>
      <c r="H3" s="760"/>
      <c r="I3" s="760"/>
      <c r="J3" s="760"/>
      <c r="K3" s="760"/>
      <c r="L3" s="760"/>
      <c r="M3" s="760"/>
      <c r="N3" s="760"/>
      <c r="O3" s="760"/>
      <c r="P3" s="760"/>
      <c r="Q3" s="760"/>
      <c r="R3" s="760"/>
      <c r="S3" s="760"/>
      <c r="T3" s="760"/>
      <c r="U3" s="760"/>
      <c r="V3" s="760"/>
      <c r="W3" s="760"/>
      <c r="X3" s="760"/>
      <c r="Y3" s="760"/>
      <c r="Z3" s="760"/>
      <c r="AA3" s="760"/>
      <c r="AB3" s="761"/>
      <c r="AC3" s="54"/>
      <c r="AD3" s="63"/>
    </row>
    <row r="4" spans="2:30" s="30" customFormat="1" ht="38.25" customHeight="1" thickBot="1">
      <c r="B4" s="435" t="str">
        <f>'802.22 Cover'!$C$3</f>
        <v>INTERIM</v>
      </c>
      <c r="C4" s="773" t="s">
        <v>40</v>
      </c>
      <c r="D4" s="774"/>
      <c r="E4" s="774"/>
      <c r="F4" s="774"/>
      <c r="G4" s="774"/>
      <c r="H4" s="774"/>
      <c r="I4" s="774"/>
      <c r="J4" s="774"/>
      <c r="K4" s="774"/>
      <c r="L4" s="774"/>
      <c r="M4" s="774"/>
      <c r="N4" s="774"/>
      <c r="O4" s="774"/>
      <c r="P4" s="774"/>
      <c r="Q4" s="774"/>
      <c r="R4" s="774"/>
      <c r="S4" s="774"/>
      <c r="T4" s="774"/>
      <c r="U4" s="774"/>
      <c r="V4" s="774"/>
      <c r="W4" s="774"/>
      <c r="X4" s="774"/>
      <c r="Y4" s="774"/>
      <c r="Z4" s="774"/>
      <c r="AA4" s="774"/>
      <c r="AB4" s="775"/>
      <c r="AC4" s="54"/>
      <c r="AD4" s="63"/>
    </row>
    <row r="5" spans="2:30" s="30" customFormat="1" ht="27.75" customHeight="1">
      <c r="B5" s="756" t="str">
        <f>'802.22 Cover'!$C$4</f>
        <v>R1</v>
      </c>
      <c r="C5" s="773"/>
      <c r="D5" s="774"/>
      <c r="E5" s="774"/>
      <c r="F5" s="774"/>
      <c r="G5" s="774"/>
      <c r="H5" s="774"/>
      <c r="I5" s="774"/>
      <c r="J5" s="774"/>
      <c r="K5" s="774"/>
      <c r="L5" s="774"/>
      <c r="M5" s="774"/>
      <c r="N5" s="774"/>
      <c r="O5" s="774"/>
      <c r="P5" s="774"/>
      <c r="Q5" s="774"/>
      <c r="R5" s="774"/>
      <c r="S5" s="774"/>
      <c r="T5" s="774"/>
      <c r="U5" s="774"/>
      <c r="V5" s="774"/>
      <c r="W5" s="774"/>
      <c r="X5" s="774"/>
      <c r="Y5" s="774"/>
      <c r="Z5" s="774"/>
      <c r="AA5" s="774"/>
      <c r="AB5" s="775"/>
      <c r="AC5" s="54"/>
      <c r="AD5" s="63"/>
    </row>
    <row r="6" spans="2:30" s="30" customFormat="1" ht="38.25" customHeight="1" thickBot="1">
      <c r="B6" s="757"/>
      <c r="C6" s="437" t="s">
        <v>7</v>
      </c>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55"/>
      <c r="AD6" s="63"/>
    </row>
    <row r="7" spans="1:29" s="356" customFormat="1" ht="48" customHeight="1" thickBot="1">
      <c r="A7" s="355"/>
      <c r="B7" s="758"/>
      <c r="C7" s="436" t="s">
        <v>91</v>
      </c>
      <c r="D7" s="762" t="s">
        <v>182</v>
      </c>
      <c r="E7" s="762"/>
      <c r="F7" s="762"/>
      <c r="G7" s="762"/>
      <c r="H7" s="763"/>
      <c r="I7" s="762" t="s">
        <v>92</v>
      </c>
      <c r="J7" s="762"/>
      <c r="K7" s="762"/>
      <c r="L7" s="762"/>
      <c r="M7" s="763"/>
      <c r="N7" s="770" t="s">
        <v>93</v>
      </c>
      <c r="O7" s="771"/>
      <c r="P7" s="771"/>
      <c r="Q7" s="771"/>
      <c r="R7" s="772"/>
      <c r="S7" s="764" t="s">
        <v>94</v>
      </c>
      <c r="T7" s="765"/>
      <c r="U7" s="765"/>
      <c r="V7" s="765"/>
      <c r="W7" s="765"/>
      <c r="X7" s="766" t="s">
        <v>95</v>
      </c>
      <c r="Y7" s="767"/>
      <c r="Z7" s="768"/>
      <c r="AA7" s="768"/>
      <c r="AB7" s="769"/>
      <c r="AC7" s="56"/>
    </row>
    <row r="8" spans="1:30" s="52" customFormat="1" ht="36" customHeight="1">
      <c r="A8" s="51"/>
      <c r="B8" s="704" t="s">
        <v>129</v>
      </c>
      <c r="C8" s="701"/>
      <c r="D8" s="432"/>
      <c r="E8" s="432"/>
      <c r="F8" s="432"/>
      <c r="G8" s="432"/>
      <c r="H8" s="432"/>
      <c r="I8" s="790"/>
      <c r="J8" s="791"/>
      <c r="K8" s="791"/>
      <c r="L8" s="791"/>
      <c r="M8" s="792"/>
      <c r="N8" s="796"/>
      <c r="O8" s="797"/>
      <c r="P8" s="781"/>
      <c r="Q8" s="781"/>
      <c r="R8" s="798"/>
      <c r="S8" s="786"/>
      <c r="T8" s="787"/>
      <c r="U8" s="788"/>
      <c r="V8" s="788"/>
      <c r="W8" s="789"/>
      <c r="X8" s="779" t="s">
        <v>158</v>
      </c>
      <c r="Y8" s="780"/>
      <c r="Z8" s="781"/>
      <c r="AA8" s="781"/>
      <c r="AB8" s="782"/>
      <c r="AC8" s="57"/>
      <c r="AD8" s="64"/>
    </row>
    <row r="9" spans="1:30" s="52" customFormat="1" ht="36" customHeight="1" thickBot="1">
      <c r="A9" s="51"/>
      <c r="B9" s="705"/>
      <c r="C9" s="702"/>
      <c r="D9" s="433"/>
      <c r="E9" s="433"/>
      <c r="F9" s="433"/>
      <c r="G9" s="433"/>
      <c r="H9" s="433"/>
      <c r="I9" s="793"/>
      <c r="J9" s="794"/>
      <c r="K9" s="794"/>
      <c r="L9" s="794"/>
      <c r="M9" s="795"/>
      <c r="N9" s="799"/>
      <c r="O9" s="783"/>
      <c r="P9" s="784"/>
      <c r="Q9" s="784"/>
      <c r="R9" s="800"/>
      <c r="S9" s="703"/>
      <c r="T9" s="776"/>
      <c r="U9" s="777"/>
      <c r="V9" s="777"/>
      <c r="W9" s="778"/>
      <c r="X9" s="783"/>
      <c r="Y9" s="784"/>
      <c r="Z9" s="784"/>
      <c r="AA9" s="784"/>
      <c r="AB9" s="785"/>
      <c r="AC9" s="57"/>
      <c r="AD9" s="64"/>
    </row>
    <row r="10" spans="1:30" s="52" customFormat="1" ht="36" customHeight="1">
      <c r="A10" s="51"/>
      <c r="B10" s="422" t="s">
        <v>68</v>
      </c>
      <c r="C10" s="702"/>
      <c r="D10" s="706" t="s">
        <v>184</v>
      </c>
      <c r="E10" s="707"/>
      <c r="F10" s="707"/>
      <c r="G10" s="707"/>
      <c r="H10" s="708"/>
      <c r="I10" s="679">
        <v>802.22</v>
      </c>
      <c r="J10" s="680"/>
      <c r="K10" s="680"/>
      <c r="L10" s="680"/>
      <c r="M10" s="681"/>
      <c r="N10" s="679">
        <v>802.22</v>
      </c>
      <c r="O10" s="680"/>
      <c r="P10" s="680"/>
      <c r="Q10" s="680"/>
      <c r="R10" s="681"/>
      <c r="S10" s="679">
        <v>802.22</v>
      </c>
      <c r="T10" s="680"/>
      <c r="U10" s="680"/>
      <c r="V10" s="680"/>
      <c r="W10" s="681"/>
      <c r="X10" s="679">
        <v>802.22</v>
      </c>
      <c r="Y10" s="690"/>
      <c r="Z10" s="690"/>
      <c r="AA10" s="690"/>
      <c r="AB10" s="691"/>
      <c r="AC10" s="58"/>
      <c r="AD10" s="64"/>
    </row>
    <row r="11" spans="1:30" s="52" customFormat="1" ht="36" customHeight="1">
      <c r="A11" s="51"/>
      <c r="B11" s="423" t="s">
        <v>67</v>
      </c>
      <c r="C11" s="702"/>
      <c r="D11" s="709"/>
      <c r="E11" s="710"/>
      <c r="F11" s="710"/>
      <c r="G11" s="710"/>
      <c r="H11" s="711"/>
      <c r="I11" s="682"/>
      <c r="J11" s="683"/>
      <c r="K11" s="683"/>
      <c r="L11" s="683"/>
      <c r="M11" s="684"/>
      <c r="N11" s="682"/>
      <c r="O11" s="683"/>
      <c r="P11" s="683"/>
      <c r="Q11" s="683"/>
      <c r="R11" s="684"/>
      <c r="S11" s="682"/>
      <c r="T11" s="683"/>
      <c r="U11" s="683"/>
      <c r="V11" s="683"/>
      <c r="W11" s="684"/>
      <c r="X11" s="692"/>
      <c r="Y11" s="693"/>
      <c r="Z11" s="693"/>
      <c r="AA11" s="693"/>
      <c r="AB11" s="694"/>
      <c r="AC11" s="58"/>
      <c r="AD11" s="64"/>
    </row>
    <row r="12" spans="1:30" s="52" customFormat="1" ht="36" customHeight="1">
      <c r="A12" s="51"/>
      <c r="B12" s="423" t="s">
        <v>65</v>
      </c>
      <c r="C12" s="440"/>
      <c r="D12" s="712" t="s">
        <v>183</v>
      </c>
      <c r="E12" s="713"/>
      <c r="F12" s="713"/>
      <c r="G12" s="713"/>
      <c r="H12" s="714"/>
      <c r="I12" s="682"/>
      <c r="J12" s="683"/>
      <c r="K12" s="683"/>
      <c r="L12" s="683"/>
      <c r="M12" s="684"/>
      <c r="N12" s="682"/>
      <c r="O12" s="683"/>
      <c r="P12" s="683"/>
      <c r="Q12" s="683"/>
      <c r="R12" s="684"/>
      <c r="S12" s="682"/>
      <c r="T12" s="683"/>
      <c r="U12" s="683"/>
      <c r="V12" s="683"/>
      <c r="W12" s="684"/>
      <c r="X12" s="692"/>
      <c r="Y12" s="693"/>
      <c r="Z12" s="693"/>
      <c r="AA12" s="693"/>
      <c r="AB12" s="694"/>
      <c r="AC12" s="58"/>
      <c r="AD12" s="64"/>
    </row>
    <row r="13" spans="1:30" s="52" customFormat="1" ht="36" customHeight="1">
      <c r="A13" s="51"/>
      <c r="B13" s="423" t="s">
        <v>66</v>
      </c>
      <c r="C13" s="440"/>
      <c r="D13" s="715" t="s">
        <v>89</v>
      </c>
      <c r="E13" s="716"/>
      <c r="F13" s="716"/>
      <c r="G13" s="716"/>
      <c r="H13" s="717"/>
      <c r="I13" s="682"/>
      <c r="J13" s="683"/>
      <c r="K13" s="683"/>
      <c r="L13" s="683"/>
      <c r="M13" s="684"/>
      <c r="N13" s="682"/>
      <c r="O13" s="683"/>
      <c r="P13" s="683"/>
      <c r="Q13" s="683"/>
      <c r="R13" s="684"/>
      <c r="S13" s="682"/>
      <c r="T13" s="683"/>
      <c r="U13" s="683"/>
      <c r="V13" s="683"/>
      <c r="W13" s="684"/>
      <c r="X13" s="692"/>
      <c r="Y13" s="693"/>
      <c r="Z13" s="693"/>
      <c r="AA13" s="693"/>
      <c r="AB13" s="694"/>
      <c r="AC13" s="58"/>
      <c r="AD13" s="64"/>
    </row>
    <row r="14" spans="1:30" s="52" customFormat="1" ht="36" customHeight="1">
      <c r="A14" s="51"/>
      <c r="B14" s="817" t="s">
        <v>49</v>
      </c>
      <c r="C14" s="703"/>
      <c r="D14" s="698" t="s">
        <v>156</v>
      </c>
      <c r="E14" s="699"/>
      <c r="F14" s="699"/>
      <c r="G14" s="699"/>
      <c r="H14" s="700"/>
      <c r="I14" s="698" t="s">
        <v>156</v>
      </c>
      <c r="J14" s="699"/>
      <c r="K14" s="699"/>
      <c r="L14" s="699"/>
      <c r="M14" s="700"/>
      <c r="N14" s="698" t="s">
        <v>156</v>
      </c>
      <c r="O14" s="699"/>
      <c r="P14" s="699"/>
      <c r="Q14" s="699"/>
      <c r="R14" s="700"/>
      <c r="S14" s="698" t="s">
        <v>156</v>
      </c>
      <c r="T14" s="699"/>
      <c r="U14" s="699"/>
      <c r="V14" s="699"/>
      <c r="W14" s="700"/>
      <c r="X14" s="698" t="s">
        <v>156</v>
      </c>
      <c r="Y14" s="699"/>
      <c r="Z14" s="699"/>
      <c r="AA14" s="699"/>
      <c r="AB14" s="700"/>
      <c r="AC14" s="56"/>
      <c r="AD14" s="64"/>
    </row>
    <row r="15" spans="1:30" s="52" customFormat="1" ht="36" customHeight="1">
      <c r="A15" s="51"/>
      <c r="B15" s="818"/>
      <c r="C15" s="703"/>
      <c r="D15" s="698"/>
      <c r="E15" s="699"/>
      <c r="F15" s="699"/>
      <c r="G15" s="699"/>
      <c r="H15" s="700"/>
      <c r="I15" s="698"/>
      <c r="J15" s="699"/>
      <c r="K15" s="699"/>
      <c r="L15" s="699"/>
      <c r="M15" s="700"/>
      <c r="N15" s="698"/>
      <c r="O15" s="699"/>
      <c r="P15" s="699"/>
      <c r="Q15" s="699"/>
      <c r="R15" s="700"/>
      <c r="S15" s="698"/>
      <c r="T15" s="699"/>
      <c r="U15" s="699"/>
      <c r="V15" s="699"/>
      <c r="W15" s="700"/>
      <c r="X15" s="698"/>
      <c r="Y15" s="699"/>
      <c r="Z15" s="699"/>
      <c r="AA15" s="699"/>
      <c r="AB15" s="700"/>
      <c r="AC15" s="56"/>
      <c r="AD15" s="64"/>
    </row>
    <row r="16" spans="1:30" s="52" customFormat="1" ht="36" customHeight="1">
      <c r="A16" s="51"/>
      <c r="B16" s="424" t="s">
        <v>48</v>
      </c>
      <c r="C16" s="703"/>
      <c r="D16" s="679" t="s">
        <v>186</v>
      </c>
      <c r="E16" s="685"/>
      <c r="F16" s="685"/>
      <c r="G16" s="685"/>
      <c r="H16" s="686"/>
      <c r="I16" s="679">
        <v>802.22</v>
      </c>
      <c r="J16" s="680"/>
      <c r="K16" s="680"/>
      <c r="L16" s="680"/>
      <c r="M16" s="681"/>
      <c r="N16" s="679">
        <v>802.22</v>
      </c>
      <c r="O16" s="680"/>
      <c r="P16" s="680"/>
      <c r="Q16" s="680"/>
      <c r="R16" s="681"/>
      <c r="S16" s="679">
        <v>802.22</v>
      </c>
      <c r="T16" s="680"/>
      <c r="U16" s="680"/>
      <c r="V16" s="680"/>
      <c r="W16" s="681"/>
      <c r="X16" s="679" t="s">
        <v>187</v>
      </c>
      <c r="Y16" s="685"/>
      <c r="Z16" s="685"/>
      <c r="AA16" s="685"/>
      <c r="AB16" s="686"/>
      <c r="AC16" s="59"/>
      <c r="AD16" s="64"/>
    </row>
    <row r="17" spans="1:30" s="52" customFormat="1" ht="36" customHeight="1">
      <c r="A17" s="51"/>
      <c r="B17" s="424" t="s">
        <v>50</v>
      </c>
      <c r="C17" s="703"/>
      <c r="D17" s="687"/>
      <c r="E17" s="688"/>
      <c r="F17" s="688"/>
      <c r="G17" s="688"/>
      <c r="H17" s="689"/>
      <c r="I17" s="682"/>
      <c r="J17" s="683"/>
      <c r="K17" s="683"/>
      <c r="L17" s="683"/>
      <c r="M17" s="684"/>
      <c r="N17" s="682"/>
      <c r="O17" s="683"/>
      <c r="P17" s="683"/>
      <c r="Q17" s="683"/>
      <c r="R17" s="684"/>
      <c r="S17" s="682"/>
      <c r="T17" s="683"/>
      <c r="U17" s="683"/>
      <c r="V17" s="683"/>
      <c r="W17" s="684"/>
      <c r="X17" s="687"/>
      <c r="Y17" s="688"/>
      <c r="Z17" s="688"/>
      <c r="AA17" s="688"/>
      <c r="AB17" s="689"/>
      <c r="AC17" s="59"/>
      <c r="AD17" s="64"/>
    </row>
    <row r="18" spans="1:30" s="52" customFormat="1" ht="36" customHeight="1">
      <c r="A18" s="51"/>
      <c r="B18" s="424" t="s">
        <v>51</v>
      </c>
      <c r="C18" s="703"/>
      <c r="D18" s="687"/>
      <c r="E18" s="688"/>
      <c r="F18" s="688"/>
      <c r="G18" s="688"/>
      <c r="H18" s="689"/>
      <c r="I18" s="682"/>
      <c r="J18" s="683"/>
      <c r="K18" s="683"/>
      <c r="L18" s="683"/>
      <c r="M18" s="684"/>
      <c r="N18" s="682"/>
      <c r="O18" s="683"/>
      <c r="P18" s="683"/>
      <c r="Q18" s="683"/>
      <c r="R18" s="684"/>
      <c r="S18" s="682"/>
      <c r="T18" s="683"/>
      <c r="U18" s="683"/>
      <c r="V18" s="683"/>
      <c r="W18" s="684"/>
      <c r="X18" s="687"/>
      <c r="Y18" s="688"/>
      <c r="Z18" s="688"/>
      <c r="AA18" s="688"/>
      <c r="AB18" s="689"/>
      <c r="AC18" s="59"/>
      <c r="AD18" s="64"/>
    </row>
    <row r="19" spans="1:30" s="52" customFormat="1" ht="36" customHeight="1">
      <c r="A19" s="51"/>
      <c r="B19" s="424" t="s">
        <v>52</v>
      </c>
      <c r="C19" s="703"/>
      <c r="D19" s="687"/>
      <c r="E19" s="688"/>
      <c r="F19" s="688"/>
      <c r="G19" s="688"/>
      <c r="H19" s="689"/>
      <c r="I19" s="682"/>
      <c r="J19" s="683"/>
      <c r="K19" s="683"/>
      <c r="L19" s="683"/>
      <c r="M19" s="684"/>
      <c r="N19" s="682"/>
      <c r="O19" s="683"/>
      <c r="P19" s="683"/>
      <c r="Q19" s="683"/>
      <c r="R19" s="684"/>
      <c r="S19" s="682"/>
      <c r="T19" s="683"/>
      <c r="U19" s="683"/>
      <c r="V19" s="683"/>
      <c r="W19" s="684"/>
      <c r="X19" s="687"/>
      <c r="Y19" s="688"/>
      <c r="Z19" s="688"/>
      <c r="AA19" s="688"/>
      <c r="AB19" s="689"/>
      <c r="AC19" s="59"/>
      <c r="AD19" s="64"/>
    </row>
    <row r="20" spans="1:30" s="52" customFormat="1" ht="36" customHeight="1">
      <c r="A20" s="51"/>
      <c r="B20" s="425" t="s">
        <v>73</v>
      </c>
      <c r="C20" s="703"/>
      <c r="D20" s="695" t="s">
        <v>63</v>
      </c>
      <c r="E20" s="696"/>
      <c r="F20" s="696"/>
      <c r="G20" s="696"/>
      <c r="H20" s="697"/>
      <c r="I20" s="695" t="s">
        <v>63</v>
      </c>
      <c r="J20" s="696"/>
      <c r="K20" s="696"/>
      <c r="L20" s="696"/>
      <c r="M20" s="697"/>
      <c r="N20" s="695" t="s">
        <v>63</v>
      </c>
      <c r="O20" s="696"/>
      <c r="P20" s="696"/>
      <c r="Q20" s="696"/>
      <c r="R20" s="821"/>
      <c r="S20" s="695" t="s">
        <v>63</v>
      </c>
      <c r="T20" s="696"/>
      <c r="U20" s="696"/>
      <c r="V20" s="696"/>
      <c r="W20" s="697"/>
      <c r="X20" s="805" t="s">
        <v>84</v>
      </c>
      <c r="Y20" s="805"/>
      <c r="Z20" s="805"/>
      <c r="AA20" s="805"/>
      <c r="AB20" s="806"/>
      <c r="AC20" s="60"/>
      <c r="AD20" s="64"/>
    </row>
    <row r="21" spans="1:30" s="52" customFormat="1" ht="36" customHeight="1">
      <c r="A21" s="51"/>
      <c r="B21" s="425" t="s">
        <v>74</v>
      </c>
      <c r="C21" s="703"/>
      <c r="D21" s="695"/>
      <c r="E21" s="696"/>
      <c r="F21" s="696"/>
      <c r="G21" s="696"/>
      <c r="H21" s="697"/>
      <c r="I21" s="695"/>
      <c r="J21" s="696"/>
      <c r="K21" s="696"/>
      <c r="L21" s="696"/>
      <c r="M21" s="697"/>
      <c r="N21" s="822"/>
      <c r="O21" s="823"/>
      <c r="P21" s="823"/>
      <c r="Q21" s="823"/>
      <c r="R21" s="824"/>
      <c r="S21" s="695"/>
      <c r="T21" s="696"/>
      <c r="U21" s="696"/>
      <c r="V21" s="696"/>
      <c r="W21" s="697"/>
      <c r="X21" s="807"/>
      <c r="Y21" s="808"/>
      <c r="Z21" s="808"/>
      <c r="AA21" s="808"/>
      <c r="AB21" s="809"/>
      <c r="AC21" s="60"/>
      <c r="AD21" s="64"/>
    </row>
    <row r="22" spans="1:30" s="52" customFormat="1" ht="36" customHeight="1">
      <c r="A22" s="51"/>
      <c r="B22" s="718" t="s">
        <v>53</v>
      </c>
      <c r="C22" s="441"/>
      <c r="D22" s="679">
        <v>802.22</v>
      </c>
      <c r="E22" s="680"/>
      <c r="F22" s="680"/>
      <c r="G22" s="680"/>
      <c r="H22" s="681"/>
      <c r="I22" s="679">
        <v>802.22</v>
      </c>
      <c r="J22" s="680"/>
      <c r="K22" s="680"/>
      <c r="L22" s="680"/>
      <c r="M22" s="681"/>
      <c r="N22" s="679">
        <v>802.22</v>
      </c>
      <c r="O22" s="680"/>
      <c r="P22" s="680"/>
      <c r="Q22" s="680"/>
      <c r="R22" s="681"/>
      <c r="S22" s="679">
        <v>802.22</v>
      </c>
      <c r="T22" s="680"/>
      <c r="U22" s="680"/>
      <c r="V22" s="680"/>
      <c r="W22" s="681"/>
      <c r="X22" s="808"/>
      <c r="Y22" s="808"/>
      <c r="Z22" s="808"/>
      <c r="AA22" s="808"/>
      <c r="AB22" s="809"/>
      <c r="AC22" s="60"/>
      <c r="AD22" s="64"/>
    </row>
    <row r="23" spans="1:30" s="52" customFormat="1" ht="36" customHeight="1">
      <c r="A23" s="51"/>
      <c r="B23" s="720"/>
      <c r="C23" s="441"/>
      <c r="D23" s="682"/>
      <c r="E23" s="683"/>
      <c r="F23" s="683"/>
      <c r="G23" s="683"/>
      <c r="H23" s="684"/>
      <c r="I23" s="682"/>
      <c r="J23" s="683"/>
      <c r="K23" s="683"/>
      <c r="L23" s="683"/>
      <c r="M23" s="684"/>
      <c r="N23" s="682"/>
      <c r="O23" s="683"/>
      <c r="P23" s="683"/>
      <c r="Q23" s="683"/>
      <c r="R23" s="684"/>
      <c r="S23" s="682"/>
      <c r="T23" s="683"/>
      <c r="U23" s="683"/>
      <c r="V23" s="683"/>
      <c r="W23" s="684"/>
      <c r="X23" s="808"/>
      <c r="Y23" s="808"/>
      <c r="Z23" s="808"/>
      <c r="AA23" s="808"/>
      <c r="AB23" s="809"/>
      <c r="AC23" s="60"/>
      <c r="AD23" s="64"/>
    </row>
    <row r="24" spans="1:30" s="52" customFormat="1" ht="36" customHeight="1">
      <c r="A24" s="51"/>
      <c r="B24" s="720"/>
      <c r="C24" s="441"/>
      <c r="D24" s="682"/>
      <c r="E24" s="683"/>
      <c r="F24" s="683"/>
      <c r="G24" s="683"/>
      <c r="H24" s="684"/>
      <c r="I24" s="682"/>
      <c r="J24" s="683"/>
      <c r="K24" s="683"/>
      <c r="L24" s="683"/>
      <c r="M24" s="684"/>
      <c r="N24" s="682"/>
      <c r="O24" s="683"/>
      <c r="P24" s="683"/>
      <c r="Q24" s="683"/>
      <c r="R24" s="684"/>
      <c r="S24" s="682"/>
      <c r="T24" s="683"/>
      <c r="U24" s="683"/>
      <c r="V24" s="683"/>
      <c r="W24" s="684"/>
      <c r="X24" s="808"/>
      <c r="Y24" s="808"/>
      <c r="Z24" s="808"/>
      <c r="AA24" s="808"/>
      <c r="AB24" s="809"/>
      <c r="AC24" s="60"/>
      <c r="AD24" s="64"/>
    </row>
    <row r="25" spans="1:30" s="52" customFormat="1" ht="36" customHeight="1">
      <c r="A25" s="51"/>
      <c r="B25" s="719"/>
      <c r="C25" s="441"/>
      <c r="D25" s="682"/>
      <c r="E25" s="683"/>
      <c r="F25" s="683"/>
      <c r="G25" s="683"/>
      <c r="H25" s="684"/>
      <c r="I25" s="682"/>
      <c r="J25" s="683"/>
      <c r="K25" s="683"/>
      <c r="L25" s="683"/>
      <c r="M25" s="684"/>
      <c r="N25" s="682"/>
      <c r="O25" s="683"/>
      <c r="P25" s="683"/>
      <c r="Q25" s="683"/>
      <c r="R25" s="684"/>
      <c r="S25" s="682"/>
      <c r="T25" s="683"/>
      <c r="U25" s="683"/>
      <c r="V25" s="683"/>
      <c r="W25" s="684"/>
      <c r="X25" s="808"/>
      <c r="Y25" s="808"/>
      <c r="Z25" s="808"/>
      <c r="AA25" s="808"/>
      <c r="AB25" s="809"/>
      <c r="AC25" s="60"/>
      <c r="AD25" s="64"/>
    </row>
    <row r="26" spans="1:30" s="52" customFormat="1" ht="36" customHeight="1">
      <c r="A26" s="51"/>
      <c r="B26" s="819" t="s">
        <v>54</v>
      </c>
      <c r="C26" s="734" t="s">
        <v>8</v>
      </c>
      <c r="D26" s="737" t="s">
        <v>156</v>
      </c>
      <c r="E26" s="738"/>
      <c r="F26" s="738"/>
      <c r="G26" s="738"/>
      <c r="H26" s="739"/>
      <c r="I26" s="698" t="s">
        <v>156</v>
      </c>
      <c r="J26" s="699"/>
      <c r="K26" s="699"/>
      <c r="L26" s="699"/>
      <c r="M26" s="700"/>
      <c r="N26" s="698" t="s">
        <v>156</v>
      </c>
      <c r="O26" s="699"/>
      <c r="P26" s="699"/>
      <c r="Q26" s="699"/>
      <c r="R26" s="724"/>
      <c r="S26" s="698" t="s">
        <v>156</v>
      </c>
      <c r="T26" s="699"/>
      <c r="U26" s="699"/>
      <c r="V26" s="699"/>
      <c r="W26" s="700"/>
      <c r="X26" s="808"/>
      <c r="Y26" s="808"/>
      <c r="Z26" s="808"/>
      <c r="AA26" s="808"/>
      <c r="AB26" s="809"/>
      <c r="AC26" s="60"/>
      <c r="AD26" s="64"/>
    </row>
    <row r="27" spans="1:30" s="52" customFormat="1" ht="36" customHeight="1">
      <c r="A27" s="51"/>
      <c r="B27" s="820"/>
      <c r="C27" s="735"/>
      <c r="D27" s="740"/>
      <c r="E27" s="741"/>
      <c r="F27" s="741"/>
      <c r="G27" s="741"/>
      <c r="H27" s="742"/>
      <c r="I27" s="698"/>
      <c r="J27" s="699"/>
      <c r="K27" s="699"/>
      <c r="L27" s="699"/>
      <c r="M27" s="700"/>
      <c r="N27" s="698"/>
      <c r="O27" s="699"/>
      <c r="P27" s="699"/>
      <c r="Q27" s="699"/>
      <c r="R27" s="724"/>
      <c r="S27" s="698"/>
      <c r="T27" s="699"/>
      <c r="U27" s="699"/>
      <c r="V27" s="699"/>
      <c r="W27" s="700"/>
      <c r="X27" s="808"/>
      <c r="Y27" s="808"/>
      <c r="Z27" s="808"/>
      <c r="AA27" s="808"/>
      <c r="AB27" s="809"/>
      <c r="AC27" s="60"/>
      <c r="AD27" s="64"/>
    </row>
    <row r="28" spans="1:30" s="52" customFormat="1" ht="36" customHeight="1">
      <c r="A28" s="51"/>
      <c r="B28" s="718" t="s">
        <v>55</v>
      </c>
      <c r="C28" s="735"/>
      <c r="D28" s="679">
        <v>802.22</v>
      </c>
      <c r="E28" s="680"/>
      <c r="F28" s="680"/>
      <c r="G28" s="680"/>
      <c r="H28" s="681"/>
      <c r="I28" s="679">
        <v>802.22</v>
      </c>
      <c r="J28" s="680"/>
      <c r="K28" s="680"/>
      <c r="L28" s="680"/>
      <c r="M28" s="681"/>
      <c r="N28" s="679">
        <v>802.22</v>
      </c>
      <c r="O28" s="680"/>
      <c r="P28" s="680"/>
      <c r="Q28" s="680"/>
      <c r="R28" s="681"/>
      <c r="S28" s="679">
        <v>802.22</v>
      </c>
      <c r="T28" s="680"/>
      <c r="U28" s="680"/>
      <c r="V28" s="680"/>
      <c r="W28" s="681"/>
      <c r="X28" s="808"/>
      <c r="Y28" s="808"/>
      <c r="Z28" s="808"/>
      <c r="AA28" s="808"/>
      <c r="AB28" s="809"/>
      <c r="AC28" s="60"/>
      <c r="AD28" s="64"/>
    </row>
    <row r="29" spans="1:30" s="52" customFormat="1" ht="36" customHeight="1">
      <c r="A29" s="51"/>
      <c r="B29" s="719"/>
      <c r="C29" s="735"/>
      <c r="D29" s="682"/>
      <c r="E29" s="683"/>
      <c r="F29" s="683"/>
      <c r="G29" s="683"/>
      <c r="H29" s="684"/>
      <c r="I29" s="682"/>
      <c r="J29" s="683"/>
      <c r="K29" s="683"/>
      <c r="L29" s="683"/>
      <c r="M29" s="684"/>
      <c r="N29" s="682"/>
      <c r="O29" s="683"/>
      <c r="P29" s="683"/>
      <c r="Q29" s="683"/>
      <c r="R29" s="684"/>
      <c r="S29" s="682"/>
      <c r="T29" s="683"/>
      <c r="U29" s="683"/>
      <c r="V29" s="683"/>
      <c r="W29" s="684"/>
      <c r="X29" s="808"/>
      <c r="Y29" s="808"/>
      <c r="Z29" s="808"/>
      <c r="AA29" s="808"/>
      <c r="AB29" s="809"/>
      <c r="AC29" s="60"/>
      <c r="AD29" s="64"/>
    </row>
    <row r="30" spans="1:30" s="52" customFormat="1" ht="36" customHeight="1">
      <c r="A30" s="51"/>
      <c r="B30" s="424" t="s">
        <v>69</v>
      </c>
      <c r="C30" s="736" t="s">
        <v>130</v>
      </c>
      <c r="D30" s="682"/>
      <c r="E30" s="683"/>
      <c r="F30" s="683"/>
      <c r="G30" s="683"/>
      <c r="H30" s="684"/>
      <c r="I30" s="682"/>
      <c r="J30" s="683"/>
      <c r="K30" s="683"/>
      <c r="L30" s="683"/>
      <c r="M30" s="684"/>
      <c r="N30" s="682"/>
      <c r="O30" s="683"/>
      <c r="P30" s="683"/>
      <c r="Q30" s="683"/>
      <c r="R30" s="684"/>
      <c r="S30" s="682"/>
      <c r="T30" s="683"/>
      <c r="U30" s="683"/>
      <c r="V30" s="683"/>
      <c r="W30" s="684"/>
      <c r="X30" s="808"/>
      <c r="Y30" s="808"/>
      <c r="Z30" s="808"/>
      <c r="AA30" s="808"/>
      <c r="AB30" s="809"/>
      <c r="AC30" s="60"/>
      <c r="AD30" s="64"/>
    </row>
    <row r="31" spans="1:30" s="52" customFormat="1" ht="36" customHeight="1" thickBot="1">
      <c r="A31" s="51"/>
      <c r="B31" s="424" t="s">
        <v>70</v>
      </c>
      <c r="C31" s="736"/>
      <c r="D31" s="682"/>
      <c r="E31" s="683"/>
      <c r="F31" s="683"/>
      <c r="G31" s="683"/>
      <c r="H31" s="684"/>
      <c r="I31" s="682"/>
      <c r="J31" s="683"/>
      <c r="K31" s="683"/>
      <c r="L31" s="683"/>
      <c r="M31" s="684"/>
      <c r="N31" s="682"/>
      <c r="O31" s="683"/>
      <c r="P31" s="683"/>
      <c r="Q31" s="683"/>
      <c r="R31" s="684"/>
      <c r="S31" s="682"/>
      <c r="T31" s="683"/>
      <c r="U31" s="683"/>
      <c r="V31" s="683"/>
      <c r="W31" s="684"/>
      <c r="X31" s="808"/>
      <c r="Y31" s="808"/>
      <c r="Z31" s="808"/>
      <c r="AA31" s="808"/>
      <c r="AB31" s="809"/>
      <c r="AC31" s="60"/>
      <c r="AD31" s="64"/>
    </row>
    <row r="32" spans="1:30" s="52" customFormat="1" ht="36" customHeight="1">
      <c r="A32" s="51"/>
      <c r="B32" s="424" t="s">
        <v>56</v>
      </c>
      <c r="C32" s="813"/>
      <c r="D32" s="743"/>
      <c r="E32" s="744"/>
      <c r="F32" s="744"/>
      <c r="G32" s="744"/>
      <c r="H32" s="745"/>
      <c r="I32" s="743"/>
      <c r="J32" s="744"/>
      <c r="K32" s="744"/>
      <c r="L32" s="744"/>
      <c r="M32" s="745"/>
      <c r="N32" s="749" t="s">
        <v>156</v>
      </c>
      <c r="O32" s="750"/>
      <c r="P32" s="750"/>
      <c r="Q32" s="750"/>
      <c r="R32" s="751"/>
      <c r="S32" s="611"/>
      <c r="T32" s="611"/>
      <c r="U32" s="612"/>
      <c r="V32" s="611"/>
      <c r="W32" s="612"/>
      <c r="X32" s="428"/>
      <c r="Y32" s="428"/>
      <c r="Z32" s="428"/>
      <c r="AA32" s="428"/>
      <c r="AB32" s="429"/>
      <c r="AC32" s="60"/>
      <c r="AD32" s="64"/>
    </row>
    <row r="33" spans="1:30" s="52" customFormat="1" ht="36" customHeight="1">
      <c r="A33" s="51"/>
      <c r="B33" s="424" t="s">
        <v>57</v>
      </c>
      <c r="C33" s="812"/>
      <c r="D33" s="743"/>
      <c r="E33" s="744"/>
      <c r="F33" s="744"/>
      <c r="G33" s="744"/>
      <c r="H33" s="745"/>
      <c r="I33" s="743"/>
      <c r="J33" s="744"/>
      <c r="K33" s="744"/>
      <c r="L33" s="744"/>
      <c r="M33" s="745"/>
      <c r="N33" s="725" t="s">
        <v>146</v>
      </c>
      <c r="O33" s="726"/>
      <c r="P33" s="726"/>
      <c r="Q33" s="726"/>
      <c r="R33" s="727"/>
      <c r="S33" s="611"/>
      <c r="T33" s="611"/>
      <c r="U33" s="611"/>
      <c r="V33" s="611"/>
      <c r="W33" s="611"/>
      <c r="X33" s="428"/>
      <c r="Y33" s="428"/>
      <c r="Z33" s="428"/>
      <c r="AA33" s="428"/>
      <c r="AB33" s="429"/>
      <c r="AC33" s="60"/>
      <c r="AD33" s="64"/>
    </row>
    <row r="34" spans="1:30" s="52" customFormat="1" ht="36" customHeight="1">
      <c r="A34" s="51"/>
      <c r="B34" s="424" t="s">
        <v>58</v>
      </c>
      <c r="C34" s="703"/>
      <c r="D34" s="746"/>
      <c r="E34" s="747"/>
      <c r="F34" s="747"/>
      <c r="G34" s="747"/>
      <c r="H34" s="748"/>
      <c r="I34" s="746"/>
      <c r="J34" s="747"/>
      <c r="K34" s="747"/>
      <c r="L34" s="747"/>
      <c r="M34" s="748"/>
      <c r="N34" s="728"/>
      <c r="O34" s="729"/>
      <c r="P34" s="729"/>
      <c r="Q34" s="729"/>
      <c r="R34" s="730"/>
      <c r="S34" s="613"/>
      <c r="T34" s="613"/>
      <c r="U34" s="613"/>
      <c r="V34" s="613"/>
      <c r="W34" s="613"/>
      <c r="X34" s="428"/>
      <c r="Y34" s="428"/>
      <c r="Z34" s="428"/>
      <c r="AA34" s="428"/>
      <c r="AB34" s="429"/>
      <c r="AC34" s="60"/>
      <c r="AD34" s="64"/>
    </row>
    <row r="35" spans="1:33" s="52" customFormat="1" ht="36" customHeight="1">
      <c r="A35" s="51"/>
      <c r="B35" s="424" t="s">
        <v>59</v>
      </c>
      <c r="C35" s="812"/>
      <c r="D35" s="752"/>
      <c r="E35" s="753"/>
      <c r="F35" s="753"/>
      <c r="G35" s="753"/>
      <c r="H35" s="753"/>
      <c r="I35" s="752"/>
      <c r="J35" s="815"/>
      <c r="K35" s="815"/>
      <c r="L35" s="815"/>
      <c r="M35" s="815"/>
      <c r="N35" s="728"/>
      <c r="O35" s="729"/>
      <c r="P35" s="729"/>
      <c r="Q35" s="729"/>
      <c r="R35" s="730"/>
      <c r="S35" s="613"/>
      <c r="T35" s="613"/>
      <c r="U35" s="613"/>
      <c r="V35" s="613"/>
      <c r="W35" s="613"/>
      <c r="X35" s="428"/>
      <c r="Y35" s="428"/>
      <c r="Z35" s="428"/>
      <c r="AA35" s="428"/>
      <c r="AB35" s="429"/>
      <c r="AC35" s="60"/>
      <c r="AD35" s="64"/>
      <c r="AG35" s="53"/>
    </row>
    <row r="36" spans="1:31" s="52" customFormat="1" ht="36" customHeight="1">
      <c r="A36" s="51"/>
      <c r="B36" s="424" t="s">
        <v>60</v>
      </c>
      <c r="C36" s="812"/>
      <c r="D36" s="752"/>
      <c r="E36" s="753"/>
      <c r="F36" s="753"/>
      <c r="G36" s="753"/>
      <c r="H36" s="753"/>
      <c r="I36" s="752"/>
      <c r="J36" s="816"/>
      <c r="K36" s="816"/>
      <c r="L36" s="816"/>
      <c r="M36" s="815"/>
      <c r="N36" s="728"/>
      <c r="O36" s="729"/>
      <c r="P36" s="729"/>
      <c r="Q36" s="729"/>
      <c r="R36" s="730"/>
      <c r="S36" s="613"/>
      <c r="T36" s="613"/>
      <c r="U36" s="613"/>
      <c r="V36" s="613"/>
      <c r="W36" s="613"/>
      <c r="X36" s="428"/>
      <c r="Y36" s="428"/>
      <c r="Z36" s="428"/>
      <c r="AA36" s="428"/>
      <c r="AB36" s="429"/>
      <c r="AC36" s="60"/>
      <c r="AD36" s="64"/>
      <c r="AE36" s="67"/>
    </row>
    <row r="37" spans="1:30" s="52" customFormat="1" ht="36" customHeight="1">
      <c r="A37" s="51"/>
      <c r="B37" s="424" t="s">
        <v>61</v>
      </c>
      <c r="C37" s="812"/>
      <c r="D37" s="752"/>
      <c r="E37" s="753"/>
      <c r="F37" s="753"/>
      <c r="G37" s="753"/>
      <c r="H37" s="753"/>
      <c r="I37" s="752"/>
      <c r="J37" s="816"/>
      <c r="K37" s="816"/>
      <c r="L37" s="816"/>
      <c r="M37" s="815"/>
      <c r="N37" s="728"/>
      <c r="O37" s="729"/>
      <c r="P37" s="729"/>
      <c r="Q37" s="729"/>
      <c r="R37" s="730"/>
      <c r="S37" s="814"/>
      <c r="T37" s="814"/>
      <c r="U37" s="814"/>
      <c r="V37" s="814"/>
      <c r="W37" s="814"/>
      <c r="X37" s="428"/>
      <c r="Y37" s="428"/>
      <c r="Z37" s="428"/>
      <c r="AA37" s="428"/>
      <c r="AB37" s="429"/>
      <c r="AC37" s="60"/>
      <c r="AD37" s="64"/>
    </row>
    <row r="38" spans="1:30" s="52" customFormat="1" ht="36" customHeight="1" thickBot="1">
      <c r="A38" s="51"/>
      <c r="B38" s="426" t="s">
        <v>62</v>
      </c>
      <c r="C38" s="812"/>
      <c r="D38" s="752"/>
      <c r="E38" s="753"/>
      <c r="F38" s="753"/>
      <c r="G38" s="753"/>
      <c r="H38" s="753"/>
      <c r="I38" s="752"/>
      <c r="J38" s="816"/>
      <c r="K38" s="816"/>
      <c r="L38" s="816"/>
      <c r="M38" s="815"/>
      <c r="N38" s="731"/>
      <c r="O38" s="732"/>
      <c r="P38" s="732"/>
      <c r="Q38" s="732"/>
      <c r="R38" s="733"/>
      <c r="S38" s="814"/>
      <c r="T38" s="814"/>
      <c r="U38" s="814"/>
      <c r="V38" s="814"/>
      <c r="W38" s="814"/>
      <c r="X38" s="428"/>
      <c r="Y38" s="428"/>
      <c r="Z38" s="428"/>
      <c r="AA38" s="428"/>
      <c r="AB38" s="429"/>
      <c r="AC38" s="60"/>
      <c r="AD38" s="64"/>
    </row>
    <row r="39" spans="1:30" s="52" customFormat="1" ht="36" customHeight="1">
      <c r="A39" s="51"/>
      <c r="B39" s="389" t="s">
        <v>75</v>
      </c>
      <c r="C39" s="402"/>
      <c r="D39" s="404"/>
      <c r="E39" s="404"/>
      <c r="F39" s="404"/>
      <c r="G39" s="404"/>
      <c r="H39" s="404"/>
      <c r="I39" s="406"/>
      <c r="J39" s="406"/>
      <c r="K39" s="406"/>
      <c r="L39" s="406"/>
      <c r="M39" s="406"/>
      <c r="N39" s="404"/>
      <c r="O39" s="404"/>
      <c r="P39" s="404"/>
      <c r="Q39" s="404"/>
      <c r="R39" s="404"/>
      <c r="S39" s="406"/>
      <c r="T39" s="406"/>
      <c r="U39" s="406"/>
      <c r="V39" s="406"/>
      <c r="W39" s="406"/>
      <c r="X39" s="428"/>
      <c r="Y39" s="428"/>
      <c r="Z39" s="428"/>
      <c r="AA39" s="428"/>
      <c r="AB39" s="429"/>
      <c r="AC39" s="60"/>
      <c r="AD39" s="64"/>
    </row>
    <row r="40" spans="1:30" s="52" customFormat="1" ht="36" customHeight="1" thickBot="1">
      <c r="A40" s="51"/>
      <c r="B40" s="388" t="s">
        <v>76</v>
      </c>
      <c r="C40" s="403"/>
      <c r="D40" s="405"/>
      <c r="E40" s="405"/>
      <c r="F40" s="405"/>
      <c r="G40" s="405"/>
      <c r="H40" s="405"/>
      <c r="I40" s="407"/>
      <c r="J40" s="407"/>
      <c r="K40" s="407"/>
      <c r="L40" s="407"/>
      <c r="M40" s="407"/>
      <c r="N40" s="404"/>
      <c r="O40" s="405"/>
      <c r="P40" s="405"/>
      <c r="Q40" s="405"/>
      <c r="R40" s="405"/>
      <c r="S40" s="406"/>
      <c r="T40" s="406"/>
      <c r="U40" s="406"/>
      <c r="V40" s="406"/>
      <c r="W40" s="406"/>
      <c r="X40" s="430"/>
      <c r="Y40" s="430"/>
      <c r="Z40" s="430"/>
      <c r="AA40" s="430"/>
      <c r="AB40" s="431"/>
      <c r="AC40" s="60"/>
      <c r="AD40" s="64"/>
    </row>
    <row r="41" spans="1:30" s="48" customFormat="1" ht="36" customHeight="1" hidden="1" thickBot="1">
      <c r="A41" s="47"/>
      <c r="B41" s="357"/>
      <c r="C41" s="384"/>
      <c r="D41" s="384"/>
      <c r="E41" s="384"/>
      <c r="F41" s="70"/>
      <c r="G41" s="70"/>
      <c r="H41" s="70"/>
      <c r="I41" s="70"/>
      <c r="J41" s="70"/>
      <c r="K41" s="70"/>
      <c r="L41" s="70"/>
      <c r="M41" s="70"/>
      <c r="N41" s="70"/>
      <c r="O41" s="70"/>
      <c r="P41" s="70"/>
      <c r="Q41" s="70"/>
      <c r="R41" s="70"/>
      <c r="S41" s="70"/>
      <c r="T41" s="70"/>
      <c r="U41" s="70"/>
      <c r="V41" s="70"/>
      <c r="W41" s="70"/>
      <c r="X41" s="70"/>
      <c r="Y41" s="70"/>
      <c r="Z41" s="70"/>
      <c r="AA41" s="385"/>
      <c r="AB41" s="386"/>
      <c r="AC41" s="61"/>
      <c r="AD41" s="65"/>
    </row>
    <row r="42" spans="1:31" s="80" customFormat="1" ht="36" customHeight="1" hidden="1">
      <c r="A42" s="73"/>
      <c r="B42" s="74" t="s">
        <v>126</v>
      </c>
      <c r="C42" s="75"/>
      <c r="D42" s="243">
        <v>8</v>
      </c>
      <c r="E42" s="244"/>
      <c r="F42" s="244"/>
      <c r="G42" s="244"/>
      <c r="H42" s="245"/>
      <c r="I42" s="243">
        <v>4</v>
      </c>
      <c r="J42" s="244"/>
      <c r="K42" s="244"/>
      <c r="L42" s="244"/>
      <c r="M42" s="245"/>
      <c r="N42" s="315">
        <v>4</v>
      </c>
      <c r="O42" s="315"/>
      <c r="P42" s="244"/>
      <c r="Q42" s="244"/>
      <c r="R42" s="245"/>
      <c r="S42" s="243"/>
      <c r="T42" s="315"/>
      <c r="U42" s="244"/>
      <c r="V42" s="244"/>
      <c r="W42" s="245"/>
      <c r="X42" s="76"/>
      <c r="Y42" s="331"/>
      <c r="Z42" s="77"/>
      <c r="AA42" s="77"/>
      <c r="AB42" s="78"/>
      <c r="AC42" s="802" t="s">
        <v>138</v>
      </c>
      <c r="AD42" s="79">
        <f aca="true" t="shared" si="0" ref="AD42:AD61">SUM(C42:AB42)</f>
        <v>16</v>
      </c>
      <c r="AE42" s="801"/>
    </row>
    <row r="43" spans="1:31" s="80" customFormat="1" ht="36" customHeight="1" hidden="1">
      <c r="A43" s="73"/>
      <c r="B43" s="146" t="s">
        <v>112</v>
      </c>
      <c r="C43" s="147"/>
      <c r="D43" s="252"/>
      <c r="E43" s="253"/>
      <c r="F43" s="253"/>
      <c r="G43" s="253"/>
      <c r="H43" s="254"/>
      <c r="I43" s="252"/>
      <c r="J43" s="253">
        <v>6</v>
      </c>
      <c r="K43" s="253"/>
      <c r="L43" s="253"/>
      <c r="M43" s="254"/>
      <c r="N43" s="317"/>
      <c r="O43" s="317">
        <v>6</v>
      </c>
      <c r="P43" s="253"/>
      <c r="Q43" s="253"/>
      <c r="R43" s="254"/>
      <c r="S43" s="252"/>
      <c r="T43" s="317">
        <v>4</v>
      </c>
      <c r="U43" s="253"/>
      <c r="V43" s="253"/>
      <c r="W43" s="254"/>
      <c r="X43" s="143"/>
      <c r="Y43" s="333"/>
      <c r="Z43" s="144"/>
      <c r="AA43" s="144"/>
      <c r="AB43" s="145"/>
      <c r="AC43" s="803"/>
      <c r="AD43" s="148">
        <f t="shared" si="0"/>
        <v>16</v>
      </c>
      <c r="AE43" s="801"/>
    </row>
    <row r="44" spans="1:31" s="80" customFormat="1" ht="36" customHeight="1" hidden="1">
      <c r="A44" s="73"/>
      <c r="B44" s="201" t="s">
        <v>113</v>
      </c>
      <c r="C44" s="203"/>
      <c r="D44" s="255"/>
      <c r="E44" s="256">
        <v>4</v>
      </c>
      <c r="F44" s="256"/>
      <c r="G44" s="256"/>
      <c r="H44" s="257"/>
      <c r="I44" s="255"/>
      <c r="J44" s="256"/>
      <c r="K44" s="256"/>
      <c r="L44" s="256"/>
      <c r="M44" s="257"/>
      <c r="N44" s="318"/>
      <c r="O44" s="318"/>
      <c r="P44" s="256">
        <v>4</v>
      </c>
      <c r="Q44" s="256"/>
      <c r="R44" s="257"/>
      <c r="S44" s="255">
        <v>6</v>
      </c>
      <c r="T44" s="318"/>
      <c r="U44" s="256"/>
      <c r="V44" s="256"/>
      <c r="W44" s="257"/>
      <c r="X44" s="204"/>
      <c r="Y44" s="334"/>
      <c r="Z44" s="205"/>
      <c r="AA44" s="205"/>
      <c r="AB44" s="206"/>
      <c r="AC44" s="803"/>
      <c r="AD44" s="202">
        <f t="shared" si="0"/>
        <v>14</v>
      </c>
      <c r="AE44" s="801"/>
    </row>
    <row r="45" spans="1:31" s="80" customFormat="1" ht="36" customHeight="1" hidden="1">
      <c r="A45" s="73"/>
      <c r="B45" s="169" t="s">
        <v>163</v>
      </c>
      <c r="C45" s="170"/>
      <c r="D45" s="264"/>
      <c r="E45" s="265"/>
      <c r="F45" s="265"/>
      <c r="G45" s="265"/>
      <c r="H45" s="266">
        <v>4</v>
      </c>
      <c r="I45" s="264"/>
      <c r="J45" s="265"/>
      <c r="K45" s="265"/>
      <c r="L45" s="265"/>
      <c r="M45" s="266">
        <v>8</v>
      </c>
      <c r="N45" s="319"/>
      <c r="O45" s="319"/>
      <c r="P45" s="265"/>
      <c r="Q45" s="265">
        <v>4</v>
      </c>
      <c r="R45" s="266"/>
      <c r="S45" s="264"/>
      <c r="T45" s="319"/>
      <c r="U45" s="265"/>
      <c r="V45" s="265"/>
      <c r="W45" s="266">
        <v>4</v>
      </c>
      <c r="X45" s="171"/>
      <c r="Y45" s="335"/>
      <c r="Z45" s="172"/>
      <c r="AA45" s="172"/>
      <c r="AB45" s="173"/>
      <c r="AC45" s="803"/>
      <c r="AD45" s="174">
        <f t="shared" si="0"/>
        <v>20</v>
      </c>
      <c r="AE45" s="801"/>
    </row>
    <row r="46" spans="1:31" s="80" customFormat="1" ht="36" customHeight="1" hidden="1">
      <c r="A46" s="73"/>
      <c r="B46" s="81" t="s">
        <v>87</v>
      </c>
      <c r="C46" s="82"/>
      <c r="D46" s="246"/>
      <c r="E46" s="247"/>
      <c r="F46" s="247"/>
      <c r="G46" s="247">
        <v>8</v>
      </c>
      <c r="H46" s="248"/>
      <c r="I46" s="246"/>
      <c r="J46" s="247"/>
      <c r="K46" s="247"/>
      <c r="L46" s="247">
        <v>4</v>
      </c>
      <c r="M46" s="248"/>
      <c r="N46" s="322"/>
      <c r="O46" s="322"/>
      <c r="P46" s="247"/>
      <c r="Q46" s="247"/>
      <c r="R46" s="248"/>
      <c r="S46" s="246"/>
      <c r="T46" s="322"/>
      <c r="U46" s="247"/>
      <c r="V46" s="247"/>
      <c r="W46" s="248">
        <v>4</v>
      </c>
      <c r="X46" s="308"/>
      <c r="Y46" s="338"/>
      <c r="Z46" s="309"/>
      <c r="AA46" s="309"/>
      <c r="AB46" s="310"/>
      <c r="AC46" s="803"/>
      <c r="AD46" s="83">
        <f>SUM(C46:AB46)</f>
        <v>16</v>
      </c>
      <c r="AE46" s="801"/>
    </row>
    <row r="47" spans="1:31" s="80" customFormat="1" ht="36" customHeight="1" hidden="1">
      <c r="A47" s="73"/>
      <c r="B47" s="344" t="s">
        <v>82</v>
      </c>
      <c r="C47" s="345"/>
      <c r="D47" s="346"/>
      <c r="E47" s="348"/>
      <c r="F47" s="348">
        <v>6</v>
      </c>
      <c r="G47" s="348"/>
      <c r="H47" s="349"/>
      <c r="I47" s="346"/>
      <c r="J47" s="348"/>
      <c r="K47" s="348">
        <v>6</v>
      </c>
      <c r="L47" s="348"/>
      <c r="M47" s="349">
        <v>2</v>
      </c>
      <c r="N47" s="347"/>
      <c r="O47" s="347"/>
      <c r="P47" s="348"/>
      <c r="Q47" s="348">
        <v>2</v>
      </c>
      <c r="R47" s="349"/>
      <c r="S47" s="346"/>
      <c r="T47" s="347">
        <v>4</v>
      </c>
      <c r="U47" s="348"/>
      <c r="V47" s="348"/>
      <c r="W47" s="349"/>
      <c r="X47" s="350"/>
      <c r="Y47" s="351"/>
      <c r="Z47" s="352"/>
      <c r="AA47" s="352"/>
      <c r="AB47" s="353"/>
      <c r="AC47" s="803"/>
      <c r="AD47" s="354">
        <f t="shared" si="0"/>
        <v>20</v>
      </c>
      <c r="AE47" s="801"/>
    </row>
    <row r="48" spans="1:31" s="80" customFormat="1" ht="36" customHeight="1" hidden="1">
      <c r="A48" s="73"/>
      <c r="B48" s="369" t="s">
        <v>83</v>
      </c>
      <c r="C48" s="370"/>
      <c r="D48" s="371"/>
      <c r="E48" s="373"/>
      <c r="F48" s="373"/>
      <c r="G48" s="373"/>
      <c r="H48" s="374"/>
      <c r="I48" s="371"/>
      <c r="J48" s="373"/>
      <c r="K48" s="373"/>
      <c r="L48" s="373">
        <v>6</v>
      </c>
      <c r="M48" s="374"/>
      <c r="N48" s="372"/>
      <c r="O48" s="372"/>
      <c r="P48" s="373"/>
      <c r="Q48" s="373"/>
      <c r="R48" s="374">
        <v>6</v>
      </c>
      <c r="S48" s="371"/>
      <c r="T48" s="372"/>
      <c r="U48" s="373"/>
      <c r="V48" s="373">
        <v>4</v>
      </c>
      <c r="W48" s="374"/>
      <c r="X48" s="375"/>
      <c r="Y48" s="376"/>
      <c r="Z48" s="377"/>
      <c r="AA48" s="377"/>
      <c r="AB48" s="378"/>
      <c r="AC48" s="803"/>
      <c r="AD48" s="379">
        <f t="shared" si="0"/>
        <v>16</v>
      </c>
      <c r="AE48" s="801"/>
    </row>
    <row r="49" spans="1:31" s="80" customFormat="1" ht="36" customHeight="1" hidden="1">
      <c r="A49" s="73"/>
      <c r="B49" s="84" t="s">
        <v>85</v>
      </c>
      <c r="C49" s="85"/>
      <c r="D49" s="249"/>
      <c r="E49" s="250">
        <v>4</v>
      </c>
      <c r="F49" s="250"/>
      <c r="G49" s="250"/>
      <c r="H49" s="251"/>
      <c r="I49" s="249"/>
      <c r="J49" s="250">
        <v>4</v>
      </c>
      <c r="K49" s="250"/>
      <c r="L49" s="250"/>
      <c r="M49" s="251"/>
      <c r="N49" s="316"/>
      <c r="O49" s="316"/>
      <c r="P49" s="250">
        <v>2</v>
      </c>
      <c r="Q49" s="250"/>
      <c r="R49" s="251"/>
      <c r="S49" s="249"/>
      <c r="T49" s="316"/>
      <c r="U49" s="250">
        <v>4</v>
      </c>
      <c r="V49" s="250"/>
      <c r="W49" s="251"/>
      <c r="X49" s="86"/>
      <c r="Y49" s="332"/>
      <c r="Z49" s="87"/>
      <c r="AA49" s="87"/>
      <c r="AB49" s="88"/>
      <c r="AC49" s="803"/>
      <c r="AD49" s="89">
        <f t="shared" si="0"/>
        <v>14</v>
      </c>
      <c r="AE49" s="801"/>
    </row>
    <row r="50" spans="1:31" s="80" customFormat="1" ht="36" customHeight="1" hidden="1">
      <c r="A50" s="73"/>
      <c r="B50" s="209" t="s">
        <v>152</v>
      </c>
      <c r="C50" s="210"/>
      <c r="D50" s="261"/>
      <c r="E50" s="262"/>
      <c r="F50" s="262"/>
      <c r="G50" s="262"/>
      <c r="H50" s="263"/>
      <c r="I50" s="261">
        <v>2</v>
      </c>
      <c r="J50" s="262"/>
      <c r="K50" s="262"/>
      <c r="L50" s="262"/>
      <c r="M50" s="263"/>
      <c r="N50" s="321"/>
      <c r="O50" s="321"/>
      <c r="P50" s="262"/>
      <c r="Q50" s="262"/>
      <c r="R50" s="263"/>
      <c r="S50" s="261"/>
      <c r="T50" s="321"/>
      <c r="U50" s="262"/>
      <c r="V50" s="262"/>
      <c r="W50" s="263"/>
      <c r="X50" s="142"/>
      <c r="Y50" s="337"/>
      <c r="Z50" s="207"/>
      <c r="AA50" s="207"/>
      <c r="AB50" s="208"/>
      <c r="AC50" s="803"/>
      <c r="AD50" s="139">
        <f t="shared" si="0"/>
        <v>2</v>
      </c>
      <c r="AE50" s="801"/>
    </row>
    <row r="51" spans="1:31" s="80" customFormat="1" ht="36" customHeight="1" hidden="1">
      <c r="A51" s="73"/>
      <c r="B51" s="90" t="s">
        <v>133</v>
      </c>
      <c r="C51" s="91"/>
      <c r="D51" s="258"/>
      <c r="E51" s="259"/>
      <c r="F51" s="259">
        <v>2</v>
      </c>
      <c r="G51" s="259"/>
      <c r="H51" s="260"/>
      <c r="I51" s="258"/>
      <c r="J51" s="259"/>
      <c r="K51" s="259"/>
      <c r="L51" s="259"/>
      <c r="M51" s="260"/>
      <c r="N51" s="320"/>
      <c r="O51" s="320"/>
      <c r="P51" s="259"/>
      <c r="Q51" s="259"/>
      <c r="R51" s="260"/>
      <c r="S51" s="258"/>
      <c r="T51" s="320"/>
      <c r="U51" s="259"/>
      <c r="V51" s="259"/>
      <c r="W51" s="260"/>
      <c r="X51" s="92"/>
      <c r="Y51" s="336"/>
      <c r="Z51" s="93"/>
      <c r="AA51" s="93"/>
      <c r="AB51" s="94"/>
      <c r="AC51" s="803"/>
      <c r="AD51" s="95">
        <f t="shared" si="0"/>
        <v>2</v>
      </c>
      <c r="AE51" s="801"/>
    </row>
    <row r="52" spans="1:31" s="80" customFormat="1" ht="36" customHeight="1" hidden="1">
      <c r="A52" s="73"/>
      <c r="B52" s="443" t="s">
        <v>86</v>
      </c>
      <c r="C52" s="444"/>
      <c r="D52" s="445"/>
      <c r="E52" s="446"/>
      <c r="F52" s="446"/>
      <c r="G52" s="446"/>
      <c r="H52" s="447"/>
      <c r="I52" s="445">
        <v>2</v>
      </c>
      <c r="J52" s="446"/>
      <c r="K52" s="446"/>
      <c r="L52" s="446"/>
      <c r="M52" s="447"/>
      <c r="N52" s="448"/>
      <c r="O52" s="448"/>
      <c r="P52" s="446"/>
      <c r="Q52" s="446"/>
      <c r="R52" s="447"/>
      <c r="S52" s="445"/>
      <c r="T52" s="448"/>
      <c r="U52" s="446">
        <v>2</v>
      </c>
      <c r="V52" s="446"/>
      <c r="W52" s="447"/>
      <c r="X52" s="449"/>
      <c r="Y52" s="450"/>
      <c r="Z52" s="451"/>
      <c r="AA52" s="451"/>
      <c r="AB52" s="452"/>
      <c r="AC52" s="803"/>
      <c r="AD52" s="453">
        <f t="shared" si="0"/>
        <v>4</v>
      </c>
      <c r="AE52" s="801"/>
    </row>
    <row r="53" spans="1:31" s="80" customFormat="1" ht="36" customHeight="1" hidden="1">
      <c r="A53" s="73"/>
      <c r="B53" s="211" t="s">
        <v>96</v>
      </c>
      <c r="C53" s="212"/>
      <c r="D53" s="273"/>
      <c r="E53" s="274"/>
      <c r="F53" s="274"/>
      <c r="G53" s="274"/>
      <c r="H53" s="275"/>
      <c r="I53" s="273"/>
      <c r="J53" s="274"/>
      <c r="K53" s="274">
        <v>4</v>
      </c>
      <c r="L53" s="274"/>
      <c r="M53" s="275"/>
      <c r="N53" s="328"/>
      <c r="O53" s="328"/>
      <c r="P53" s="274"/>
      <c r="Q53" s="274"/>
      <c r="R53" s="275"/>
      <c r="S53" s="273"/>
      <c r="T53" s="328"/>
      <c r="U53" s="274"/>
      <c r="V53" s="274">
        <v>4</v>
      </c>
      <c r="W53" s="275"/>
      <c r="X53" s="213"/>
      <c r="Y53" s="340"/>
      <c r="Z53" s="214"/>
      <c r="AA53" s="214"/>
      <c r="AB53" s="215"/>
      <c r="AC53" s="803"/>
      <c r="AD53" s="216">
        <f t="shared" si="0"/>
        <v>8</v>
      </c>
      <c r="AE53" s="801"/>
    </row>
    <row r="54" spans="1:31" s="80" customFormat="1" ht="36" customHeight="1" hidden="1">
      <c r="A54" s="73"/>
      <c r="B54" s="392" t="s">
        <v>97</v>
      </c>
      <c r="C54" s="393"/>
      <c r="D54" s="394"/>
      <c r="E54" s="395"/>
      <c r="F54" s="395"/>
      <c r="G54" s="395"/>
      <c r="H54" s="396">
        <v>4</v>
      </c>
      <c r="I54" s="394"/>
      <c r="J54" s="395"/>
      <c r="K54" s="395"/>
      <c r="L54" s="395"/>
      <c r="M54" s="396"/>
      <c r="N54" s="397">
        <v>2</v>
      </c>
      <c r="O54" s="397"/>
      <c r="P54" s="395"/>
      <c r="Q54" s="395"/>
      <c r="R54" s="396"/>
      <c r="S54" s="394"/>
      <c r="T54" s="397"/>
      <c r="U54" s="395">
        <v>2</v>
      </c>
      <c r="V54" s="395"/>
      <c r="W54" s="396"/>
      <c r="X54" s="398"/>
      <c r="Y54" s="399"/>
      <c r="Z54" s="400"/>
      <c r="AA54" s="400"/>
      <c r="AB54" s="401"/>
      <c r="AC54" s="803"/>
      <c r="AD54" s="391">
        <f t="shared" si="0"/>
        <v>8</v>
      </c>
      <c r="AE54" s="801"/>
    </row>
    <row r="55" spans="1:31" s="80" customFormat="1" ht="36" customHeight="1" hidden="1">
      <c r="A55" s="73"/>
      <c r="B55" s="408" t="s">
        <v>88</v>
      </c>
      <c r="C55" s="409"/>
      <c r="D55" s="410"/>
      <c r="E55" s="411"/>
      <c r="F55" s="411"/>
      <c r="G55" s="411"/>
      <c r="H55" s="412"/>
      <c r="I55" s="410">
        <v>2</v>
      </c>
      <c r="J55" s="411"/>
      <c r="K55" s="411"/>
      <c r="L55" s="411"/>
      <c r="M55" s="412"/>
      <c r="N55" s="413"/>
      <c r="O55" s="413"/>
      <c r="P55" s="411"/>
      <c r="Q55" s="411"/>
      <c r="R55" s="412"/>
      <c r="S55" s="410">
        <v>2</v>
      </c>
      <c r="T55" s="413"/>
      <c r="U55" s="411"/>
      <c r="V55" s="411"/>
      <c r="W55" s="412"/>
      <c r="X55" s="414"/>
      <c r="Y55" s="415"/>
      <c r="Z55" s="416"/>
      <c r="AA55" s="416"/>
      <c r="AB55" s="417"/>
      <c r="AC55" s="803"/>
      <c r="AD55" s="418">
        <f>SUM(C55:AB55)</f>
        <v>4</v>
      </c>
      <c r="AE55" s="801"/>
    </row>
    <row r="56" spans="1:31" s="80" customFormat="1" ht="36" customHeight="1" hidden="1">
      <c r="A56" s="73"/>
      <c r="B56" s="201" t="s">
        <v>150</v>
      </c>
      <c r="C56" s="203"/>
      <c r="D56" s="255"/>
      <c r="E56" s="256"/>
      <c r="F56" s="256"/>
      <c r="G56" s="256"/>
      <c r="H56" s="257"/>
      <c r="I56" s="255">
        <v>0.2</v>
      </c>
      <c r="J56" s="256">
        <v>0.2</v>
      </c>
      <c r="K56" s="256">
        <v>0.2</v>
      </c>
      <c r="L56" s="256">
        <v>0.2</v>
      </c>
      <c r="M56" s="257">
        <v>0.2</v>
      </c>
      <c r="N56" s="318"/>
      <c r="O56" s="318"/>
      <c r="P56" s="256"/>
      <c r="Q56" s="256"/>
      <c r="R56" s="257"/>
      <c r="S56" s="255"/>
      <c r="T56" s="318"/>
      <c r="U56" s="256"/>
      <c r="V56" s="256"/>
      <c r="W56" s="257"/>
      <c r="X56" s="204"/>
      <c r="Y56" s="334"/>
      <c r="Z56" s="205"/>
      <c r="AA56" s="205"/>
      <c r="AB56" s="206"/>
      <c r="AC56" s="803"/>
      <c r="AD56" s="202">
        <f t="shared" si="0"/>
        <v>1</v>
      </c>
      <c r="AE56" s="801"/>
    </row>
    <row r="57" spans="1:31" s="80" customFormat="1" ht="36" customHeight="1" hidden="1">
      <c r="A57" s="73"/>
      <c r="B57" s="96" t="s">
        <v>111</v>
      </c>
      <c r="C57" s="97">
        <v>1</v>
      </c>
      <c r="D57" s="267"/>
      <c r="E57" s="268"/>
      <c r="F57" s="268"/>
      <c r="G57" s="268"/>
      <c r="H57" s="269"/>
      <c r="I57" s="267"/>
      <c r="J57" s="268"/>
      <c r="K57" s="268"/>
      <c r="L57" s="268"/>
      <c r="M57" s="269"/>
      <c r="N57" s="323"/>
      <c r="O57" s="323"/>
      <c r="P57" s="268"/>
      <c r="Q57" s="268"/>
      <c r="R57" s="269"/>
      <c r="S57" s="267"/>
      <c r="T57" s="323"/>
      <c r="U57" s="268"/>
      <c r="V57" s="268"/>
      <c r="W57" s="269"/>
      <c r="X57" s="98"/>
      <c r="Y57" s="339"/>
      <c r="Z57" s="99"/>
      <c r="AA57" s="99"/>
      <c r="AB57" s="100"/>
      <c r="AC57" s="803"/>
      <c r="AD57" s="101">
        <f t="shared" si="0"/>
        <v>1</v>
      </c>
      <c r="AE57" s="801"/>
    </row>
    <row r="58" spans="1:31" s="80" customFormat="1" ht="36" customHeight="1" hidden="1">
      <c r="A58" s="73"/>
      <c r="B58" s="108" t="s">
        <v>162</v>
      </c>
      <c r="C58" s="109"/>
      <c r="D58" s="270"/>
      <c r="E58" s="271"/>
      <c r="F58" s="271"/>
      <c r="G58" s="271"/>
      <c r="H58" s="272"/>
      <c r="I58" s="270"/>
      <c r="J58" s="271"/>
      <c r="K58" s="271"/>
      <c r="L58" s="271"/>
      <c r="M58" s="272"/>
      <c r="N58" s="327">
        <v>0.4</v>
      </c>
      <c r="O58" s="270">
        <v>0.4</v>
      </c>
      <c r="P58" s="270">
        <v>0.4</v>
      </c>
      <c r="Q58" s="270">
        <v>0.4</v>
      </c>
      <c r="R58" s="270">
        <v>0.4</v>
      </c>
      <c r="S58" s="270"/>
      <c r="T58" s="327"/>
      <c r="U58" s="271"/>
      <c r="V58" s="271"/>
      <c r="W58" s="272"/>
      <c r="X58" s="110">
        <v>0.8</v>
      </c>
      <c r="Y58" s="110">
        <v>0.8</v>
      </c>
      <c r="Z58" s="110">
        <v>0.8</v>
      </c>
      <c r="AA58" s="110">
        <v>0.8</v>
      </c>
      <c r="AB58" s="108">
        <v>0.8</v>
      </c>
      <c r="AC58" s="803"/>
      <c r="AD58" s="111">
        <f t="shared" si="0"/>
        <v>5.999999999999999</v>
      </c>
      <c r="AE58" s="801"/>
    </row>
    <row r="59" spans="1:31" s="80" customFormat="1" ht="36" customHeight="1" hidden="1">
      <c r="A59" s="73"/>
      <c r="B59" s="211" t="s">
        <v>135</v>
      </c>
      <c r="C59" s="212"/>
      <c r="D59" s="273">
        <v>0.4</v>
      </c>
      <c r="E59" s="274">
        <v>0.4</v>
      </c>
      <c r="F59" s="274">
        <v>0.4</v>
      </c>
      <c r="G59" s="274">
        <v>0.4</v>
      </c>
      <c r="H59" s="275">
        <v>0.4</v>
      </c>
      <c r="I59" s="273"/>
      <c r="J59" s="274"/>
      <c r="K59" s="274"/>
      <c r="L59" s="274"/>
      <c r="M59" s="275"/>
      <c r="N59" s="328"/>
      <c r="O59" s="328"/>
      <c r="P59" s="274"/>
      <c r="Q59" s="274"/>
      <c r="R59" s="275"/>
      <c r="S59" s="273"/>
      <c r="T59" s="328"/>
      <c r="U59" s="274"/>
      <c r="V59" s="274"/>
      <c r="W59" s="275"/>
      <c r="X59" s="213"/>
      <c r="Y59" s="340"/>
      <c r="Z59" s="214"/>
      <c r="AA59" s="214"/>
      <c r="AB59" s="215"/>
      <c r="AC59" s="803"/>
      <c r="AD59" s="216">
        <f t="shared" si="0"/>
        <v>2</v>
      </c>
      <c r="AE59" s="801"/>
    </row>
    <row r="60" spans="1:32" s="80" customFormat="1" ht="36" customHeight="1" hidden="1">
      <c r="A60" s="73"/>
      <c r="B60" s="102" t="s">
        <v>134</v>
      </c>
      <c r="C60" s="103">
        <v>2.5</v>
      </c>
      <c r="D60" s="276"/>
      <c r="E60" s="277"/>
      <c r="F60" s="277"/>
      <c r="G60" s="277"/>
      <c r="H60" s="278"/>
      <c r="I60" s="276"/>
      <c r="J60" s="324"/>
      <c r="K60" s="277"/>
      <c r="L60" s="277"/>
      <c r="M60" s="278"/>
      <c r="N60" s="324"/>
      <c r="O60" s="324"/>
      <c r="P60" s="277"/>
      <c r="Q60" s="277"/>
      <c r="R60" s="278"/>
      <c r="S60" s="276">
        <v>0.5</v>
      </c>
      <c r="T60" s="276">
        <v>0.5</v>
      </c>
      <c r="U60" s="276">
        <v>0.5</v>
      </c>
      <c r="V60" s="276">
        <v>0.5</v>
      </c>
      <c r="W60" s="276">
        <v>0.5</v>
      </c>
      <c r="X60" s="104"/>
      <c r="Y60" s="341"/>
      <c r="Z60" s="105"/>
      <c r="AA60" s="105"/>
      <c r="AB60" s="106"/>
      <c r="AC60" s="803"/>
      <c r="AD60" s="107">
        <f t="shared" si="0"/>
        <v>5</v>
      </c>
      <c r="AE60" s="801"/>
      <c r="AF60" s="73"/>
    </row>
    <row r="61" spans="1:32" s="80" customFormat="1" ht="36" customHeight="1" hidden="1" thickBot="1">
      <c r="A61" s="73"/>
      <c r="B61" s="220" t="s">
        <v>104</v>
      </c>
      <c r="C61" s="221">
        <v>1.5</v>
      </c>
      <c r="D61" s="380"/>
      <c r="E61" s="381"/>
      <c r="F61" s="381"/>
      <c r="G61" s="381"/>
      <c r="H61" s="382"/>
      <c r="I61" s="380"/>
      <c r="J61" s="383"/>
      <c r="K61" s="381"/>
      <c r="L61" s="381"/>
      <c r="M61" s="382"/>
      <c r="N61" s="325"/>
      <c r="O61" s="325"/>
      <c r="P61" s="280"/>
      <c r="Q61" s="280"/>
      <c r="R61" s="281"/>
      <c r="S61" s="279"/>
      <c r="T61" s="325"/>
      <c r="U61" s="280"/>
      <c r="V61" s="280"/>
      <c r="W61" s="281"/>
      <c r="X61" s="217"/>
      <c r="Y61" s="342"/>
      <c r="Z61" s="218"/>
      <c r="AA61" s="218"/>
      <c r="AB61" s="219"/>
      <c r="AC61" s="804"/>
      <c r="AD61" s="222">
        <f t="shared" si="0"/>
        <v>1.5</v>
      </c>
      <c r="AE61" s="801"/>
      <c r="AF61" s="73"/>
    </row>
    <row r="62" spans="1:32" s="80" customFormat="1" ht="36" customHeight="1" hidden="1" thickBot="1">
      <c r="A62" s="73"/>
      <c r="B62" s="721"/>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3"/>
      <c r="AC62" s="112" t="s">
        <v>137</v>
      </c>
      <c r="AD62" s="113">
        <f>SUM(AD42:AD61)</f>
        <v>176.5</v>
      </c>
      <c r="AE62" s="801"/>
      <c r="AF62" s="114"/>
    </row>
    <row r="63" spans="1:32" s="80" customFormat="1" ht="36" customHeight="1" hidden="1">
      <c r="A63" s="73"/>
      <c r="B63" s="115" t="s">
        <v>136</v>
      </c>
      <c r="C63" s="116"/>
      <c r="D63" s="326"/>
      <c r="E63" s="326"/>
      <c r="F63" s="283"/>
      <c r="G63" s="283"/>
      <c r="H63" s="284"/>
      <c r="I63" s="326"/>
      <c r="J63" s="326"/>
      <c r="K63" s="283"/>
      <c r="L63" s="283"/>
      <c r="M63" s="284"/>
      <c r="N63" s="282">
        <v>0.6</v>
      </c>
      <c r="O63" s="282">
        <v>0.6</v>
      </c>
      <c r="P63" s="282">
        <v>0.6</v>
      </c>
      <c r="Q63" s="282">
        <v>0.6</v>
      </c>
      <c r="R63" s="282">
        <v>0.6</v>
      </c>
      <c r="S63" s="282"/>
      <c r="T63" s="326"/>
      <c r="U63" s="283"/>
      <c r="V63" s="283"/>
      <c r="W63" s="285"/>
      <c r="X63" s="117"/>
      <c r="Y63" s="343"/>
      <c r="Z63" s="118"/>
      <c r="AA63" s="118"/>
      <c r="AB63" s="119"/>
      <c r="AC63" s="802" t="s">
        <v>139</v>
      </c>
      <c r="AD63" s="120">
        <f>SUM(C63:AB63)</f>
        <v>3</v>
      </c>
      <c r="AE63" s="73"/>
      <c r="AF63" s="73"/>
    </row>
    <row r="64" spans="1:32" s="80" customFormat="1" ht="36" customHeight="1" hidden="1">
      <c r="A64" s="73"/>
      <c r="B64" s="121" t="s">
        <v>132</v>
      </c>
      <c r="C64" s="122"/>
      <c r="D64" s="286"/>
      <c r="E64" s="286"/>
      <c r="F64" s="286"/>
      <c r="G64" s="286"/>
      <c r="H64" s="286"/>
      <c r="I64" s="329"/>
      <c r="J64" s="329"/>
      <c r="K64" s="287"/>
      <c r="L64" s="287"/>
      <c r="M64" s="288"/>
      <c r="N64" s="286"/>
      <c r="O64" s="329"/>
      <c r="P64" s="287"/>
      <c r="Q64" s="287"/>
      <c r="R64" s="288"/>
      <c r="S64" s="286"/>
      <c r="T64" s="329"/>
      <c r="U64" s="287"/>
      <c r="V64" s="287"/>
      <c r="W64" s="289"/>
      <c r="X64" s="123"/>
      <c r="Y64" s="123"/>
      <c r="Z64" s="123"/>
      <c r="AA64" s="123"/>
      <c r="AB64" s="358"/>
      <c r="AC64" s="810"/>
      <c r="AD64" s="124">
        <f>SUM(C64:AB64)</f>
        <v>0</v>
      </c>
      <c r="AE64" s="73"/>
      <c r="AF64" s="73"/>
    </row>
    <row r="65" spans="1:32" s="80" customFormat="1" ht="36" customHeight="1" hidden="1" thickBot="1">
      <c r="A65" s="149"/>
      <c r="B65" s="140" t="s">
        <v>153</v>
      </c>
      <c r="C65" s="141"/>
      <c r="D65" s="290"/>
      <c r="E65" s="290"/>
      <c r="F65" s="290"/>
      <c r="G65" s="290"/>
      <c r="H65" s="290"/>
      <c r="I65" s="330"/>
      <c r="J65" s="330"/>
      <c r="K65" s="291"/>
      <c r="L65" s="291"/>
      <c r="M65" s="292"/>
      <c r="N65" s="290"/>
      <c r="O65" s="330"/>
      <c r="P65" s="291"/>
      <c r="Q65" s="291"/>
      <c r="R65" s="292"/>
      <c r="S65" s="290"/>
      <c r="T65" s="330"/>
      <c r="U65" s="291"/>
      <c r="V65" s="291"/>
      <c r="W65" s="293"/>
      <c r="X65" s="142"/>
      <c r="Y65" s="142"/>
      <c r="Z65" s="142"/>
      <c r="AA65" s="142"/>
      <c r="AB65" s="209"/>
      <c r="AC65" s="811"/>
      <c r="AD65" s="139">
        <f>SUM(C65:AB65)</f>
        <v>0</v>
      </c>
      <c r="AE65" s="73"/>
      <c r="AF65" s="73"/>
    </row>
    <row r="66" spans="1:32" s="80" customFormat="1" ht="36" customHeight="1" hidden="1" thickBot="1">
      <c r="A66" s="73"/>
      <c r="B66" s="125"/>
      <c r="C66" s="721" t="s">
        <v>140</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3"/>
      <c r="AC66" s="112" t="s">
        <v>137</v>
      </c>
      <c r="AD66" s="113">
        <f>SUM(AD63:AD65)</f>
        <v>3</v>
      </c>
      <c r="AE66" s="114"/>
      <c r="AF66" s="114"/>
    </row>
    <row r="67" spans="1:32" s="458" customFormat="1" ht="36" customHeight="1" hidden="1" thickBot="1">
      <c r="A67" s="114"/>
      <c r="B67" s="457"/>
      <c r="C67" s="294">
        <f aca="true" t="shared" si="1" ref="C67:AB67">SUM(C42:C65)</f>
        <v>5</v>
      </c>
      <c r="D67" s="295">
        <f t="shared" si="1"/>
        <v>8.4</v>
      </c>
      <c r="E67" s="295">
        <f t="shared" si="1"/>
        <v>8.4</v>
      </c>
      <c r="F67" s="295">
        <f t="shared" si="1"/>
        <v>8.4</v>
      </c>
      <c r="G67" s="295">
        <f t="shared" si="1"/>
        <v>8.4</v>
      </c>
      <c r="H67" s="295">
        <f t="shared" si="1"/>
        <v>8.4</v>
      </c>
      <c r="I67" s="296">
        <f t="shared" si="1"/>
        <v>10.2</v>
      </c>
      <c r="J67" s="296">
        <f t="shared" si="1"/>
        <v>10.2</v>
      </c>
      <c r="K67" s="296">
        <f t="shared" si="1"/>
        <v>10.2</v>
      </c>
      <c r="L67" s="296">
        <f t="shared" si="1"/>
        <v>10.2</v>
      </c>
      <c r="M67" s="297">
        <f t="shared" si="1"/>
        <v>10.2</v>
      </c>
      <c r="N67" s="298">
        <f t="shared" si="1"/>
        <v>7</v>
      </c>
      <c r="O67" s="295">
        <f t="shared" si="1"/>
        <v>7</v>
      </c>
      <c r="P67" s="295">
        <f t="shared" si="1"/>
        <v>7</v>
      </c>
      <c r="Q67" s="295">
        <f t="shared" si="1"/>
        <v>7</v>
      </c>
      <c r="R67" s="299">
        <f t="shared" si="1"/>
        <v>7</v>
      </c>
      <c r="S67" s="294">
        <f t="shared" si="1"/>
        <v>8.5</v>
      </c>
      <c r="T67" s="296">
        <f t="shared" si="1"/>
        <v>8.5</v>
      </c>
      <c r="U67" s="296">
        <f t="shared" si="1"/>
        <v>8.5</v>
      </c>
      <c r="V67" s="296">
        <f t="shared" si="1"/>
        <v>8.5</v>
      </c>
      <c r="W67" s="297">
        <f t="shared" si="1"/>
        <v>8.5</v>
      </c>
      <c r="X67" s="127">
        <f t="shared" si="1"/>
        <v>0.8</v>
      </c>
      <c r="Y67" s="126">
        <f t="shared" si="1"/>
        <v>0.8</v>
      </c>
      <c r="Z67" s="126">
        <f t="shared" si="1"/>
        <v>0.8</v>
      </c>
      <c r="AA67" s="126">
        <f t="shared" si="1"/>
        <v>0.8</v>
      </c>
      <c r="AB67" s="128">
        <f t="shared" si="1"/>
        <v>0.8</v>
      </c>
      <c r="AC67" s="129">
        <f>SUM(C67:AB67)</f>
        <v>179.50000000000006</v>
      </c>
      <c r="AD67" s="130" t="s">
        <v>137</v>
      </c>
      <c r="AE67" s="114"/>
      <c r="AF67" s="114"/>
    </row>
    <row r="68" spans="1:32" s="48" customFormat="1" ht="36" customHeight="1" hidden="1" thickBot="1">
      <c r="A68" s="47"/>
      <c r="B68" s="359"/>
      <c r="C68" s="360"/>
      <c r="D68" s="361"/>
      <c r="E68" s="361"/>
      <c r="F68" s="361"/>
      <c r="G68" s="361"/>
      <c r="H68" s="361"/>
      <c r="I68" s="360"/>
      <c r="J68" s="360"/>
      <c r="K68" s="360"/>
      <c r="L68" s="360"/>
      <c r="M68" s="360"/>
      <c r="N68" s="361"/>
      <c r="O68" s="361"/>
      <c r="P68" s="361"/>
      <c r="Q68" s="361"/>
      <c r="R68" s="361"/>
      <c r="S68" s="360"/>
      <c r="T68" s="360"/>
      <c r="U68" s="360"/>
      <c r="V68" s="360"/>
      <c r="W68" s="360"/>
      <c r="X68" s="361"/>
      <c r="Y68" s="361"/>
      <c r="Z68" s="361"/>
      <c r="AA68" s="361"/>
      <c r="AB68" s="362"/>
      <c r="AC68" s="68"/>
      <c r="AD68" s="69"/>
      <c r="AE68" s="47"/>
      <c r="AF68" s="47"/>
    </row>
    <row r="69" spans="1:29" s="48" customFormat="1" ht="37.5" customHeight="1">
      <c r="A69" s="47"/>
      <c r="B69" s="670" t="s">
        <v>185</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2"/>
      <c r="AC69" s="65"/>
    </row>
    <row r="70" spans="2:30" s="30" customFormat="1" ht="37.5" customHeight="1">
      <c r="B70" s="673"/>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5"/>
      <c r="AC70" s="54"/>
      <c r="AD70" s="63"/>
    </row>
    <row r="71" spans="2:30" s="30" customFormat="1" ht="37.5" customHeight="1" thickBot="1">
      <c r="B71" s="676"/>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8"/>
      <c r="AC71" s="55"/>
      <c r="AD71" s="63"/>
    </row>
  </sheetData>
  <sheetProtection/>
  <mergeCells count="73">
    <mergeCell ref="X14:AB15"/>
    <mergeCell ref="B14:B15"/>
    <mergeCell ref="S14:W15"/>
    <mergeCell ref="I26:M27"/>
    <mergeCell ref="D14:H15"/>
    <mergeCell ref="S20:W21"/>
    <mergeCell ref="B26:B27"/>
    <mergeCell ref="N20:R21"/>
    <mergeCell ref="AC63:AC65"/>
    <mergeCell ref="B62:AB62"/>
    <mergeCell ref="C34:C38"/>
    <mergeCell ref="C32:C33"/>
    <mergeCell ref="S37:W38"/>
    <mergeCell ref="I32:M34"/>
    <mergeCell ref="I35:M38"/>
    <mergeCell ref="AE42:AE62"/>
    <mergeCell ref="AC42:AC61"/>
    <mergeCell ref="X20:AB20"/>
    <mergeCell ref="X21:AB31"/>
    <mergeCell ref="S9:W9"/>
    <mergeCell ref="X8:AB9"/>
    <mergeCell ref="S8:W8"/>
    <mergeCell ref="I8:M9"/>
    <mergeCell ref="N8:R9"/>
    <mergeCell ref="B2:B3"/>
    <mergeCell ref="B5:B7"/>
    <mergeCell ref="C3:AB3"/>
    <mergeCell ref="D7:H7"/>
    <mergeCell ref="I7:M7"/>
    <mergeCell ref="S7:W7"/>
    <mergeCell ref="X7:AB7"/>
    <mergeCell ref="N7:R7"/>
    <mergeCell ref="C4:AB5"/>
    <mergeCell ref="C66:AB66"/>
    <mergeCell ref="S26:W27"/>
    <mergeCell ref="N26:R27"/>
    <mergeCell ref="N33:R38"/>
    <mergeCell ref="C26:C29"/>
    <mergeCell ref="C30:C31"/>
    <mergeCell ref="D26:H27"/>
    <mergeCell ref="D32:H34"/>
    <mergeCell ref="N32:R32"/>
    <mergeCell ref="D35:H38"/>
    <mergeCell ref="B28:B29"/>
    <mergeCell ref="I14:M15"/>
    <mergeCell ref="D20:H21"/>
    <mergeCell ref="B22:B25"/>
    <mergeCell ref="C8:C11"/>
    <mergeCell ref="C14:C21"/>
    <mergeCell ref="B8:B9"/>
    <mergeCell ref="D10:H11"/>
    <mergeCell ref="D12:H12"/>
    <mergeCell ref="D13:H13"/>
    <mergeCell ref="S28:W31"/>
    <mergeCell ref="I10:M13"/>
    <mergeCell ref="D16:H19"/>
    <mergeCell ref="D22:H25"/>
    <mergeCell ref="D28:H31"/>
    <mergeCell ref="I16:M19"/>
    <mergeCell ref="I22:M25"/>
    <mergeCell ref="I28:M31"/>
    <mergeCell ref="I20:M21"/>
    <mergeCell ref="N14:R15"/>
    <mergeCell ref="B69:AB71"/>
    <mergeCell ref="N16:R19"/>
    <mergeCell ref="X16:AB19"/>
    <mergeCell ref="X10:AB13"/>
    <mergeCell ref="N10:R13"/>
    <mergeCell ref="N22:R25"/>
    <mergeCell ref="N28:R31"/>
    <mergeCell ref="S10:W13"/>
    <mergeCell ref="S16:W19"/>
    <mergeCell ref="S22:W25"/>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86" zoomScaleNormal="86" workbookViewId="0" topLeftCell="A62">
      <selection activeCell="E89" sqref="E89"/>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2" customFormat="1" ht="16.5" customHeight="1">
      <c r="B2" s="839" t="s">
        <v>157</v>
      </c>
      <c r="C2" s="840"/>
      <c r="D2" s="840"/>
      <c r="E2" s="840"/>
      <c r="F2" s="840"/>
      <c r="G2" s="840"/>
      <c r="H2" s="840"/>
      <c r="I2" s="841"/>
    </row>
    <row r="3" spans="1:9" s="132" customFormat="1" ht="16.5" customHeight="1">
      <c r="A3" s="528"/>
      <c r="B3" s="852" t="str">
        <f>'802.22 Cover'!$C$3</f>
        <v>INTERIM</v>
      </c>
      <c r="C3" s="853"/>
      <c r="D3" s="830" t="str">
        <f>'802.22 WRAN Graphic'!C2</f>
        <v>4th IEEE 802.22 WIRELESS REGIONAL AREA NETWORKS SESSION</v>
      </c>
      <c r="E3" s="831"/>
      <c r="F3" s="831"/>
      <c r="G3" s="831"/>
      <c r="H3" s="831"/>
      <c r="I3" s="832"/>
    </row>
    <row r="4" spans="1:9" s="132" customFormat="1" ht="16.5" customHeight="1">
      <c r="A4" s="528"/>
      <c r="B4" s="854" t="str">
        <f>'802.22 Cover'!$C$4</f>
        <v>R1</v>
      </c>
      <c r="C4" s="855"/>
      <c r="D4" s="833" t="str">
        <f>'802.22 WRAN Graphic'!$C$3</f>
        <v>Cairns Convention Centre, Corner Wharf &amp; Sheridan Streets, Cairns, Queensland 4870, Australia</v>
      </c>
      <c r="E4" s="834"/>
      <c r="F4" s="834"/>
      <c r="G4" s="834"/>
      <c r="H4" s="834"/>
      <c r="I4" s="835"/>
    </row>
    <row r="5" spans="1:31" s="132" customFormat="1" ht="16.5" customHeight="1">
      <c r="A5" s="528"/>
      <c r="B5" s="856"/>
      <c r="C5" s="857"/>
      <c r="D5" s="827" t="str">
        <f>'802.22 WRAN Graphic'!$C$4</f>
        <v>May 15-20, 2005</v>
      </c>
      <c r="E5" s="828"/>
      <c r="F5" s="828"/>
      <c r="G5" s="828"/>
      <c r="H5" s="828"/>
      <c r="I5" s="829"/>
      <c r="J5" s="534"/>
      <c r="K5" s="534"/>
      <c r="L5" s="534"/>
      <c r="M5" s="534"/>
      <c r="N5" s="534"/>
      <c r="O5" s="534"/>
      <c r="P5" s="534"/>
      <c r="Q5" s="534"/>
      <c r="R5" s="534"/>
      <c r="S5" s="534"/>
      <c r="T5" s="534"/>
      <c r="U5" s="534"/>
      <c r="V5" s="534"/>
      <c r="W5" s="534"/>
      <c r="X5" s="534"/>
      <c r="Y5" s="534"/>
      <c r="Z5" s="534"/>
      <c r="AA5" s="534"/>
      <c r="AB5" s="534"/>
      <c r="AC5" s="534"/>
      <c r="AD5" s="534"/>
      <c r="AE5" s="535"/>
    </row>
    <row r="6" spans="1:31" s="132" customFormat="1" ht="16.5" customHeight="1">
      <c r="A6" s="528"/>
      <c r="B6" s="532"/>
      <c r="C6" s="178"/>
      <c r="D6" s="456"/>
      <c r="E6" s="456"/>
      <c r="F6" s="456"/>
      <c r="G6" s="456"/>
      <c r="H6" s="456"/>
      <c r="I6" s="538"/>
      <c r="J6" s="534"/>
      <c r="K6" s="534"/>
      <c r="L6" s="534"/>
      <c r="M6" s="534"/>
      <c r="N6" s="534"/>
      <c r="O6" s="534"/>
      <c r="P6" s="534"/>
      <c r="Q6" s="534"/>
      <c r="R6" s="534"/>
      <c r="S6" s="534"/>
      <c r="T6" s="534"/>
      <c r="U6" s="534"/>
      <c r="V6" s="534"/>
      <c r="W6" s="534"/>
      <c r="X6" s="534"/>
      <c r="Y6" s="534"/>
      <c r="Z6" s="534"/>
      <c r="AA6" s="534"/>
      <c r="AB6" s="534"/>
      <c r="AC6" s="534"/>
      <c r="AD6" s="534"/>
      <c r="AE6" s="535"/>
    </row>
    <row r="7" spans="2:9" s="536" customFormat="1" ht="16.5" customHeight="1">
      <c r="B7" s="572"/>
      <c r="C7" s="573"/>
      <c r="D7" s="573"/>
      <c r="E7" s="573"/>
      <c r="F7" s="573"/>
      <c r="G7" s="573"/>
      <c r="H7" s="573"/>
      <c r="I7" s="574"/>
    </row>
    <row r="8" spans="2:9" s="537" customFormat="1" ht="16.5" customHeight="1">
      <c r="B8" s="849" t="s">
        <v>9</v>
      </c>
      <c r="C8" s="850"/>
      <c r="D8" s="850"/>
      <c r="E8" s="850"/>
      <c r="F8" s="850"/>
      <c r="G8" s="850"/>
      <c r="H8" s="850"/>
      <c r="I8" s="851"/>
    </row>
    <row r="9" spans="2:97" s="539" customFormat="1" ht="16.5" customHeight="1">
      <c r="B9" s="836" t="s">
        <v>224</v>
      </c>
      <c r="C9" s="837"/>
      <c r="D9" s="837"/>
      <c r="E9" s="837"/>
      <c r="F9" s="837"/>
      <c r="G9" s="837"/>
      <c r="H9" s="837"/>
      <c r="I9" s="838"/>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row>
    <row r="10" spans="2:99" s="541" customFormat="1" ht="16.5" customHeight="1">
      <c r="B10" s="601" t="s">
        <v>161</v>
      </c>
      <c r="C10" s="545" t="s">
        <v>226</v>
      </c>
      <c r="D10" s="546"/>
      <c r="E10" s="546"/>
      <c r="F10" s="546"/>
      <c r="G10" s="546"/>
      <c r="H10" s="546"/>
      <c r="I10" s="547"/>
      <c r="J10" s="542"/>
      <c r="K10" s="542"/>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row>
    <row r="11" spans="2:99" s="541" customFormat="1" ht="16.5" customHeight="1">
      <c r="B11" s="601"/>
      <c r="C11" s="602" t="s">
        <v>228</v>
      </c>
      <c r="D11" s="546"/>
      <c r="E11" s="546"/>
      <c r="F11" s="546"/>
      <c r="G11" s="546"/>
      <c r="H11" s="546"/>
      <c r="I11" s="547"/>
      <c r="J11" s="542"/>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row>
    <row r="12" spans="2:99" s="541" customFormat="1" ht="16.5" customHeight="1">
      <c r="B12" s="601"/>
      <c r="C12" s="602" t="s">
        <v>17</v>
      </c>
      <c r="D12" s="546"/>
      <c r="E12" s="546"/>
      <c r="F12" s="546"/>
      <c r="G12" s="546"/>
      <c r="H12" s="546"/>
      <c r="I12" s="547"/>
      <c r="J12" s="542"/>
      <c r="K12" s="542"/>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row>
    <row r="13" spans="2:99" s="541" customFormat="1" ht="16.5" customHeight="1">
      <c r="B13" s="601"/>
      <c r="C13" s="602" t="s">
        <v>18</v>
      </c>
      <c r="D13" s="546"/>
      <c r="E13" s="546"/>
      <c r="F13" s="546"/>
      <c r="G13" s="546"/>
      <c r="H13" s="546"/>
      <c r="I13" s="547"/>
      <c r="J13" s="542"/>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row>
    <row r="14" spans="2:99" s="541" customFormat="1" ht="16.5" customHeight="1">
      <c r="B14" s="601"/>
      <c r="C14" s="545"/>
      <c r="D14" s="546"/>
      <c r="E14" s="546"/>
      <c r="F14" s="546"/>
      <c r="G14" s="546"/>
      <c r="H14" s="546"/>
      <c r="I14" s="547"/>
      <c r="J14" s="542"/>
      <c r="K14" s="542"/>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row>
    <row r="15" spans="1:9" s="530" customFormat="1" ht="16.5" customHeight="1">
      <c r="A15" s="529"/>
      <c r="B15" s="544"/>
      <c r="C15" s="176"/>
      <c r="D15" s="177"/>
      <c r="E15" s="177"/>
      <c r="F15" s="177"/>
      <c r="G15" s="177"/>
      <c r="H15" s="177"/>
      <c r="I15" s="531"/>
    </row>
    <row r="16" spans="1:10" s="132" customFormat="1" ht="16.5" customHeight="1">
      <c r="A16" s="528"/>
      <c r="B16" s="842" t="s">
        <v>225</v>
      </c>
      <c r="C16" s="843"/>
      <c r="D16" s="843"/>
      <c r="E16" s="843"/>
      <c r="F16" s="843"/>
      <c r="G16" s="843"/>
      <c r="H16" s="843"/>
      <c r="I16" s="844"/>
      <c r="J16" s="135"/>
    </row>
    <row r="17" spans="2:10" s="132" customFormat="1" ht="16.5" customHeight="1">
      <c r="B17" s="459"/>
      <c r="C17" s="459"/>
      <c r="D17" s="459"/>
      <c r="E17" s="459"/>
      <c r="F17" s="459"/>
      <c r="G17" s="459"/>
      <c r="H17" s="459"/>
      <c r="I17" s="459"/>
      <c r="J17" s="135"/>
    </row>
    <row r="18" spans="3:10" s="15" customFormat="1" ht="16.5" customHeight="1">
      <c r="C18" s="236"/>
      <c r="D18" s="237"/>
      <c r="E18" s="237"/>
      <c r="F18" s="237"/>
      <c r="G18" s="237"/>
      <c r="H18" s="825" t="s">
        <v>103</v>
      </c>
      <c r="I18" s="826"/>
      <c r="J18" s="515"/>
    </row>
    <row r="19" spans="2:9" s="161" customFormat="1" ht="16.5" customHeight="1">
      <c r="B19" s="486"/>
      <c r="C19" s="548">
        <v>1</v>
      </c>
      <c r="D19" s="481"/>
      <c r="E19" s="568" t="s">
        <v>167</v>
      </c>
      <c r="F19" s="239" t="s">
        <v>160</v>
      </c>
      <c r="G19" s="239" t="s">
        <v>128</v>
      </c>
      <c r="H19" s="482">
        <v>1</v>
      </c>
      <c r="I19" s="604">
        <f>TIME(10,30,0)</f>
        <v>0.4375</v>
      </c>
    </row>
    <row r="20" spans="2:9" s="161" customFormat="1" ht="16.5" customHeight="1">
      <c r="B20" s="487"/>
      <c r="C20" s="23"/>
      <c r="D20" s="17"/>
      <c r="E20" s="567"/>
      <c r="F20" s="16"/>
      <c r="G20" s="16"/>
      <c r="H20" s="34"/>
      <c r="I20" s="483"/>
    </row>
    <row r="21" spans="2:9" s="161" customFormat="1" ht="16.5" customHeight="1">
      <c r="B21" s="487"/>
      <c r="C21" s="13">
        <v>1.1</v>
      </c>
      <c r="D21" s="17"/>
      <c r="E21" s="489" t="s">
        <v>171</v>
      </c>
      <c r="F21" s="16"/>
      <c r="G21" s="16"/>
      <c r="H21" s="34"/>
      <c r="I21" s="605">
        <f>I19+TIME(0,H19,0)</f>
        <v>0.43819444444444444</v>
      </c>
    </row>
    <row r="22" spans="2:9" s="15" customFormat="1" ht="16.5" customHeight="1">
      <c r="B22" s="506"/>
      <c r="C22" s="19" t="s">
        <v>123</v>
      </c>
      <c r="D22" s="72" t="s">
        <v>166</v>
      </c>
      <c r="E22" s="460" t="s">
        <v>15</v>
      </c>
      <c r="F22" s="9" t="s">
        <v>160</v>
      </c>
      <c r="G22" s="9" t="s">
        <v>128</v>
      </c>
      <c r="H22" s="32">
        <v>3</v>
      </c>
      <c r="I22" s="484">
        <f>I21+TIME(0,H22,0)</f>
        <v>0.44027777777777777</v>
      </c>
    </row>
    <row r="23" spans="2:9" s="15" customFormat="1" ht="16.5" customHeight="1">
      <c r="B23" s="506"/>
      <c r="C23" s="19" t="s">
        <v>124</v>
      </c>
      <c r="D23" s="72" t="s">
        <v>166</v>
      </c>
      <c r="E23" s="460" t="s">
        <v>100</v>
      </c>
      <c r="F23" s="9"/>
      <c r="G23" s="9" t="s">
        <v>128</v>
      </c>
      <c r="H23" s="32">
        <v>3</v>
      </c>
      <c r="I23" s="484">
        <f>I22+TIME(0,H23,0)</f>
        <v>0.4423611111111111</v>
      </c>
    </row>
    <row r="24" spans="2:9" s="15" customFormat="1" ht="16.5" customHeight="1">
      <c r="B24" s="549"/>
      <c r="C24" s="304" t="s">
        <v>125</v>
      </c>
      <c r="D24" s="603" t="s">
        <v>166</v>
      </c>
      <c r="E24" s="240" t="s">
        <v>143</v>
      </c>
      <c r="F24" s="232" t="s">
        <v>160</v>
      </c>
      <c r="G24" s="232" t="s">
        <v>10</v>
      </c>
      <c r="H24" s="241">
        <v>3</v>
      </c>
      <c r="I24" s="484">
        <f>I23+TIME(0,H24,0)</f>
        <v>0.4444444444444444</v>
      </c>
    </row>
    <row r="25" spans="3:9" s="15" customFormat="1" ht="16.5" customHeight="1">
      <c r="C25" s="166"/>
      <c r="E25" s="134"/>
      <c r="F25" s="134"/>
      <c r="G25" s="134"/>
      <c r="H25" s="167"/>
      <c r="I25" s="168"/>
    </row>
    <row r="26" spans="2:9" s="161" customFormat="1" ht="16.5" customHeight="1">
      <c r="B26" s="486"/>
      <c r="C26" s="305">
        <v>2</v>
      </c>
      <c r="D26" s="481" t="s">
        <v>159</v>
      </c>
      <c r="E26" s="238" t="s">
        <v>164</v>
      </c>
      <c r="F26" s="239" t="s">
        <v>160</v>
      </c>
      <c r="G26" s="239" t="s">
        <v>128</v>
      </c>
      <c r="H26" s="482">
        <v>2</v>
      </c>
      <c r="I26" s="605">
        <f>I24+TIME(0,H26,0)</f>
        <v>0.4458333333333333</v>
      </c>
    </row>
    <row r="27" spans="2:9" s="21" customFormat="1" ht="16.5" customHeight="1">
      <c r="B27" s="512"/>
      <c r="C27" s="513"/>
      <c r="D27" s="485" t="s">
        <v>170</v>
      </c>
      <c r="E27" s="485"/>
      <c r="F27" s="485"/>
      <c r="G27" s="485"/>
      <c r="H27" s="518"/>
      <c r="I27" s="514"/>
    </row>
    <row r="28" spans="3:9" s="161" customFormat="1" ht="16.5" customHeight="1">
      <c r="C28" s="20"/>
      <c r="D28" s="162"/>
      <c r="E28" s="134"/>
      <c r="F28" s="14"/>
      <c r="G28" s="14"/>
      <c r="H28" s="163"/>
      <c r="I28" s="164"/>
    </row>
    <row r="29" spans="2:9" s="135" customFormat="1" ht="16.5" customHeight="1">
      <c r="B29" s="550"/>
      <c r="C29" s="548">
        <v>3</v>
      </c>
      <c r="D29" s="551" t="s">
        <v>166</v>
      </c>
      <c r="E29" s="238" t="s">
        <v>154</v>
      </c>
      <c r="F29" s="238"/>
      <c r="G29" s="238"/>
      <c r="H29" s="235"/>
      <c r="I29" s="230"/>
    </row>
    <row r="30" spans="2:9" s="135" customFormat="1" ht="16.5" customHeight="1">
      <c r="B30" s="552"/>
      <c r="C30" s="23"/>
      <c r="D30" s="22"/>
      <c r="E30" s="11"/>
      <c r="F30" s="9"/>
      <c r="G30" s="71"/>
      <c r="H30" s="33"/>
      <c r="I30" s="231"/>
    </row>
    <row r="31" spans="2:9" s="135" customFormat="1" ht="16.5" customHeight="1">
      <c r="B31" s="552"/>
      <c r="C31" s="23">
        <v>3.1</v>
      </c>
      <c r="D31" s="22" t="s">
        <v>166</v>
      </c>
      <c r="E31" s="569" t="s">
        <v>11</v>
      </c>
      <c r="F31" s="9"/>
      <c r="G31" s="71"/>
      <c r="H31" s="33"/>
      <c r="I31" s="605">
        <f>I26+TIME(0,H26,0)</f>
        <v>0.4472222222222222</v>
      </c>
    </row>
    <row r="32" spans="2:9" s="301" customFormat="1" ht="16.5" customHeight="1">
      <c r="B32" s="553"/>
      <c r="C32" s="13" t="s">
        <v>107</v>
      </c>
      <c r="D32" s="4" t="s">
        <v>166</v>
      </c>
      <c r="E32" s="554" t="s">
        <v>21</v>
      </c>
      <c r="F32" s="138" t="s">
        <v>161</v>
      </c>
      <c r="G32" s="555" t="s">
        <v>12</v>
      </c>
      <c r="H32" s="32">
        <v>3</v>
      </c>
      <c r="I32" s="484">
        <f>I31+TIME(0,H32,0)</f>
        <v>0.4493055555555555</v>
      </c>
    </row>
    <row r="33" spans="2:9" s="301" customFormat="1" ht="16.5" customHeight="1">
      <c r="B33" s="553"/>
      <c r="C33" s="13" t="s">
        <v>107</v>
      </c>
      <c r="D33" s="4" t="s">
        <v>166</v>
      </c>
      <c r="E33" s="554" t="s">
        <v>22</v>
      </c>
      <c r="F33" s="138" t="s">
        <v>161</v>
      </c>
      <c r="G33" s="555" t="s">
        <v>12</v>
      </c>
      <c r="H33" s="32">
        <v>3</v>
      </c>
      <c r="I33" s="484">
        <f>I32+TIME(0,H33,0)</f>
        <v>0.45138888888888884</v>
      </c>
    </row>
    <row r="34" spans="2:9" s="301" customFormat="1" ht="16.5" customHeight="1">
      <c r="B34" s="553"/>
      <c r="C34" s="13" t="s">
        <v>107</v>
      </c>
      <c r="D34" s="4" t="s">
        <v>166</v>
      </c>
      <c r="E34" s="554" t="s">
        <v>23</v>
      </c>
      <c r="F34" s="138" t="s">
        <v>161</v>
      </c>
      <c r="G34" s="555" t="s">
        <v>12</v>
      </c>
      <c r="H34" s="32">
        <v>3</v>
      </c>
      <c r="I34" s="484">
        <f>I33+TIME(0,H34,0)</f>
        <v>0.45347222222222217</v>
      </c>
    </row>
    <row r="35" spans="2:9" s="301" customFormat="1" ht="16.5" customHeight="1">
      <c r="B35" s="553"/>
      <c r="C35" s="13"/>
      <c r="D35" s="4"/>
      <c r="E35" s="554"/>
      <c r="F35" s="138"/>
      <c r="G35" s="555"/>
      <c r="H35" s="32"/>
      <c r="I35" s="556"/>
    </row>
    <row r="36" spans="2:9" s="132" customFormat="1" ht="16.5" customHeight="1">
      <c r="B36" s="557"/>
      <c r="C36" s="23">
        <v>3.2</v>
      </c>
      <c r="D36" s="4" t="s">
        <v>166</v>
      </c>
      <c r="E36" s="569" t="s">
        <v>155</v>
      </c>
      <c r="F36" s="9"/>
      <c r="G36" s="71"/>
      <c r="H36" s="33"/>
      <c r="I36" s="507">
        <f>I34+TIME(0,H35,0)</f>
        <v>0.45347222222222217</v>
      </c>
    </row>
    <row r="37" spans="2:9" s="301" customFormat="1" ht="16.5" customHeight="1">
      <c r="B37" s="553"/>
      <c r="C37" s="13" t="s">
        <v>108</v>
      </c>
      <c r="D37" s="4" t="s">
        <v>166</v>
      </c>
      <c r="E37" s="554" t="s">
        <v>24</v>
      </c>
      <c r="F37" s="138" t="s">
        <v>161</v>
      </c>
      <c r="G37" s="158" t="s">
        <v>31</v>
      </c>
      <c r="H37" s="32">
        <v>3</v>
      </c>
      <c r="I37" s="484">
        <f>I36+TIME(0,H37,0)</f>
        <v>0.4555555555555555</v>
      </c>
    </row>
    <row r="38" spans="2:9" s="301" customFormat="1" ht="16.5" customHeight="1">
      <c r="B38" s="553"/>
      <c r="C38" s="13" t="s">
        <v>109</v>
      </c>
      <c r="D38" s="158" t="s">
        <v>166</v>
      </c>
      <c r="E38" s="554" t="s">
        <v>25</v>
      </c>
      <c r="F38" s="138" t="s">
        <v>161</v>
      </c>
      <c r="G38" s="158" t="s">
        <v>13</v>
      </c>
      <c r="H38" s="32">
        <v>3</v>
      </c>
      <c r="I38" s="484">
        <f>I37+TIME(0,H38,0)</f>
        <v>0.4576388888888888</v>
      </c>
    </row>
    <row r="39" spans="2:9" s="301" customFormat="1" ht="16.5" customHeight="1">
      <c r="B39" s="553"/>
      <c r="C39" s="13" t="s">
        <v>110</v>
      </c>
      <c r="D39" s="4" t="s">
        <v>166</v>
      </c>
      <c r="E39" s="554" t="s">
        <v>26</v>
      </c>
      <c r="F39" s="138" t="s">
        <v>161</v>
      </c>
      <c r="G39" s="158" t="s">
        <v>14</v>
      </c>
      <c r="H39" s="32">
        <v>3</v>
      </c>
      <c r="I39" s="484">
        <f>I38+TIME(0,H39,0)</f>
        <v>0.45972222222222214</v>
      </c>
    </row>
    <row r="40" spans="3:9" s="301" customFormat="1" ht="16.5" customHeight="1">
      <c r="C40" s="165"/>
      <c r="D40" s="152"/>
      <c r="E40" s="363"/>
      <c r="F40" s="364"/>
      <c r="G40" s="366"/>
      <c r="H40" s="134"/>
      <c r="I40" s="365"/>
    </row>
    <row r="41" spans="2:9" s="15" customFormat="1" ht="16.5" customHeight="1">
      <c r="B41" s="558"/>
      <c r="C41" s="307">
        <v>4</v>
      </c>
      <c r="D41" s="480"/>
      <c r="E41" s="570" t="s">
        <v>168</v>
      </c>
      <c r="F41" s="238"/>
      <c r="G41" s="238"/>
      <c r="H41" s="482"/>
      <c r="I41" s="604">
        <f>I39+TIME(0,H41,0)</f>
        <v>0.45972222222222214</v>
      </c>
    </row>
    <row r="42" spans="2:9" s="15" customFormat="1" ht="16.5" customHeight="1">
      <c r="B42" s="506"/>
      <c r="C42" s="12">
        <v>4.1</v>
      </c>
      <c r="D42" s="17" t="s">
        <v>127</v>
      </c>
      <c r="E42" s="390" t="s">
        <v>16</v>
      </c>
      <c r="F42" s="16" t="s">
        <v>160</v>
      </c>
      <c r="G42" s="16" t="s">
        <v>128</v>
      </c>
      <c r="H42" s="34">
        <v>5</v>
      </c>
      <c r="I42" s="484">
        <f>I41+TIME(0,H42,0)</f>
        <v>0.46319444444444435</v>
      </c>
    </row>
    <row r="43" spans="2:9" s="15" customFormat="1" ht="16.5" customHeight="1">
      <c r="B43" s="549"/>
      <c r="C43" s="306">
        <v>4.2</v>
      </c>
      <c r="D43" s="559" t="s">
        <v>127</v>
      </c>
      <c r="E43" s="560" t="s">
        <v>28</v>
      </c>
      <c r="F43" s="485" t="s">
        <v>160</v>
      </c>
      <c r="G43" s="485" t="s">
        <v>172</v>
      </c>
      <c r="H43" s="561">
        <v>30</v>
      </c>
      <c r="I43" s="484">
        <f>I42+TIME(0,H43,0)</f>
        <v>0.48402777777777767</v>
      </c>
    </row>
    <row r="44" spans="3:9" s="387" customFormat="1" ht="16.5" customHeight="1">
      <c r="C44" s="463"/>
      <c r="D44" s="368"/>
      <c r="E44" s="434"/>
      <c r="F44" s="464"/>
      <c r="G44" s="368"/>
      <c r="H44" s="465"/>
      <c r="I44" s="466"/>
    </row>
    <row r="45" spans="2:9" s="159" customFormat="1" ht="16.5" customHeight="1">
      <c r="B45" s="562" t="s">
        <v>157</v>
      </c>
      <c r="C45" s="500">
        <v>5</v>
      </c>
      <c r="D45" s="497"/>
      <c r="E45" s="474" t="s">
        <v>169</v>
      </c>
      <c r="F45" s="474"/>
      <c r="G45" s="571"/>
      <c r="H45" s="563"/>
      <c r="I45" s="606">
        <f>I43+TIME(0,H45,0)</f>
        <v>0.48402777777777767</v>
      </c>
    </row>
    <row r="46" spans="2:9" s="151" customFormat="1" ht="16.5" customHeight="1">
      <c r="B46" s="564"/>
      <c r="C46" s="305">
        <v>5.1</v>
      </c>
      <c r="D46" s="227" t="s">
        <v>127</v>
      </c>
      <c r="E46" s="600" t="s">
        <v>188</v>
      </c>
      <c r="F46" s="228" t="s">
        <v>161</v>
      </c>
      <c r="G46" s="228" t="s">
        <v>20</v>
      </c>
      <c r="H46" s="229">
        <v>53</v>
      </c>
      <c r="I46" s="484">
        <f>I45+TIME(0,H46,0)</f>
        <v>0.5208333333333333</v>
      </c>
    </row>
    <row r="47" spans="2:9" s="151" customFormat="1" ht="16.5" customHeight="1">
      <c r="B47" s="509"/>
      <c r="C47" s="13"/>
      <c r="D47" s="4"/>
      <c r="E47" s="16"/>
      <c r="F47" s="6"/>
      <c r="G47" s="6"/>
      <c r="H47" s="39"/>
      <c r="I47" s="231"/>
    </row>
    <row r="48" spans="2:9" s="132" customFormat="1" ht="16.5" customHeight="1">
      <c r="B48" s="557"/>
      <c r="C48" s="12"/>
      <c r="D48" s="9"/>
      <c r="E48" s="584" t="s">
        <v>19</v>
      </c>
      <c r="F48" s="585"/>
      <c r="G48" s="585"/>
      <c r="H48" s="586">
        <v>60</v>
      </c>
      <c r="I48" s="607">
        <f>I46+TIME(0,H47,0)</f>
        <v>0.5208333333333333</v>
      </c>
    </row>
    <row r="49" spans="2:9" s="132" customFormat="1" ht="16.5" customHeight="1">
      <c r="B49" s="557"/>
      <c r="C49" s="12"/>
      <c r="D49" s="9"/>
      <c r="E49" s="10"/>
      <c r="F49" s="8"/>
      <c r="G49" s="8"/>
      <c r="H49" s="40"/>
      <c r="I49" s="231"/>
    </row>
    <row r="50" spans="2:9" s="132" customFormat="1" ht="16.5" customHeight="1">
      <c r="B50" s="565"/>
      <c r="C50" s="306"/>
      <c r="D50" s="232"/>
      <c r="E50" s="583" t="s">
        <v>27</v>
      </c>
      <c r="F50" s="566"/>
      <c r="G50" s="566"/>
      <c r="H50" s="234"/>
      <c r="I50" s="608">
        <f>I48+TIME(0,H48,0)</f>
        <v>0.5624999999999999</v>
      </c>
    </row>
    <row r="51" spans="3:9" s="132" customFormat="1" ht="16.5" customHeight="1">
      <c r="C51" s="133"/>
      <c r="D51" s="134"/>
      <c r="E51" s="135"/>
      <c r="H51" s="136"/>
      <c r="I51" s="137"/>
    </row>
    <row r="52" spans="3:9" s="2" customFormat="1" ht="16.5" customHeight="1">
      <c r="C52" s="578"/>
      <c r="D52" s="427"/>
      <c r="E52" s="1"/>
      <c r="H52" s="579"/>
      <c r="I52" s="580"/>
    </row>
    <row r="53" spans="3:9" s="2" customFormat="1" ht="16.5" customHeight="1">
      <c r="C53" s="578"/>
      <c r="D53" s="427"/>
      <c r="E53" s="1"/>
      <c r="H53" s="579"/>
      <c r="I53" s="580"/>
    </row>
    <row r="54" spans="3:9" s="2" customFormat="1" ht="16.5" customHeight="1">
      <c r="C54" s="578"/>
      <c r="D54" s="427"/>
      <c r="E54" s="1"/>
      <c r="H54" s="579"/>
      <c r="I54" s="580"/>
    </row>
    <row r="55" spans="3:9" s="132" customFormat="1" ht="16.5" customHeight="1">
      <c r="C55" s="133"/>
      <c r="D55" s="134"/>
      <c r="E55" s="135"/>
      <c r="H55" s="136"/>
      <c r="I55" s="137"/>
    </row>
    <row r="56" spans="2:9" s="132" customFormat="1" ht="16.5" customHeight="1">
      <c r="B56" s="839" t="s">
        <v>157</v>
      </c>
      <c r="C56" s="840"/>
      <c r="D56" s="840"/>
      <c r="E56" s="840"/>
      <c r="F56" s="840"/>
      <c r="G56" s="840"/>
      <c r="H56" s="840"/>
      <c r="I56" s="841"/>
    </row>
    <row r="57" spans="1:9" s="132" customFormat="1" ht="16.5" customHeight="1">
      <c r="A57" s="528"/>
      <c r="B57" s="858" t="str">
        <f>$B$3</f>
        <v>INTERIM</v>
      </c>
      <c r="C57" s="858"/>
      <c r="D57" s="859" t="str">
        <f>D3</f>
        <v>4th IEEE 802.22 WIRELESS REGIONAL AREA NETWORKS SESSION</v>
      </c>
      <c r="E57" s="859"/>
      <c r="F57" s="859"/>
      <c r="G57" s="859"/>
      <c r="H57" s="859"/>
      <c r="I57" s="860"/>
    </row>
    <row r="58" spans="1:9" s="132" customFormat="1" ht="16.5" customHeight="1">
      <c r="A58" s="528"/>
      <c r="B58" s="848" t="str">
        <f>'802.22 Cover'!$C$4</f>
        <v>R1</v>
      </c>
      <c r="C58" s="848"/>
      <c r="D58" s="834" t="str">
        <f>D4</f>
        <v>Cairns Convention Centre, Corner Wharf &amp; Sheridan Streets, Cairns, Queensland 4870, Australia</v>
      </c>
      <c r="E58" s="834"/>
      <c r="F58" s="834"/>
      <c r="G58" s="834"/>
      <c r="H58" s="834"/>
      <c r="I58" s="835"/>
    </row>
    <row r="59" spans="1:9" s="132" customFormat="1" ht="16.5" customHeight="1">
      <c r="A59" s="528"/>
      <c r="B59" s="848"/>
      <c r="C59" s="848"/>
      <c r="D59" s="834" t="str">
        <f>D5</f>
        <v>May 15-20, 2005</v>
      </c>
      <c r="E59" s="834"/>
      <c r="F59" s="834"/>
      <c r="G59" s="834"/>
      <c r="H59" s="834"/>
      <c r="I59" s="835"/>
    </row>
    <row r="60" spans="1:9" s="132" customFormat="1" ht="16.5" customHeight="1">
      <c r="A60" s="528"/>
      <c r="B60" s="532"/>
      <c r="C60" s="178"/>
      <c r="D60" s="44"/>
      <c r="E60" s="44"/>
      <c r="F60" s="44"/>
      <c r="G60" s="44"/>
      <c r="H60" s="44"/>
      <c r="I60" s="533"/>
    </row>
    <row r="61" spans="1:9" s="530" customFormat="1" ht="16.5" customHeight="1">
      <c r="A61" s="529"/>
      <c r="B61" s="575"/>
      <c r="C61" s="576"/>
      <c r="D61" s="576"/>
      <c r="E61" s="576"/>
      <c r="F61" s="576"/>
      <c r="G61" s="576"/>
      <c r="H61" s="576"/>
      <c r="I61" s="577"/>
    </row>
    <row r="62" spans="1:10" s="132" customFormat="1" ht="16.5" customHeight="1">
      <c r="A62" s="528"/>
      <c r="B62" s="842" t="s">
        <v>227</v>
      </c>
      <c r="C62" s="843"/>
      <c r="D62" s="843"/>
      <c r="E62" s="843"/>
      <c r="F62" s="843"/>
      <c r="G62" s="843"/>
      <c r="H62" s="843"/>
      <c r="I62" s="844"/>
      <c r="J62" s="135"/>
    </row>
    <row r="63" spans="2:10" s="132" customFormat="1" ht="16.5" customHeight="1">
      <c r="B63" s="459"/>
      <c r="C63" s="459"/>
      <c r="D63" s="459"/>
      <c r="E63" s="459"/>
      <c r="F63" s="459"/>
      <c r="G63" s="459"/>
      <c r="H63" s="459"/>
      <c r="I63" s="459"/>
      <c r="J63" s="135"/>
    </row>
    <row r="64" spans="3:10" s="15" customFormat="1" ht="16.5" customHeight="1">
      <c r="C64" s="236"/>
      <c r="D64" s="237"/>
      <c r="E64" s="237"/>
      <c r="F64" s="237"/>
      <c r="G64" s="237"/>
      <c r="H64" s="864" t="s">
        <v>103</v>
      </c>
      <c r="I64" s="865"/>
      <c r="J64" s="515"/>
    </row>
    <row r="65" spans="2:9" s="21" customFormat="1" ht="16.5" customHeight="1">
      <c r="B65" s="519"/>
      <c r="C65" s="500">
        <v>1</v>
      </c>
      <c r="D65" s="520" t="s">
        <v>159</v>
      </c>
      <c r="E65" s="498" t="s">
        <v>167</v>
      </c>
      <c r="F65" s="498" t="s">
        <v>160</v>
      </c>
      <c r="G65" s="498" t="s">
        <v>128</v>
      </c>
      <c r="H65" s="31">
        <v>5</v>
      </c>
      <c r="I65" s="605">
        <f>TIME(10,30,0)</f>
        <v>0.4375</v>
      </c>
    </row>
    <row r="66" spans="3:9" s="21" customFormat="1" ht="16.5" customHeight="1">
      <c r="C66" s="20"/>
      <c r="D66" s="15"/>
      <c r="E66" s="14"/>
      <c r="F66" s="14"/>
      <c r="G66" s="14"/>
      <c r="H66" s="36"/>
      <c r="I66" s="511">
        <f>I65+TIME(0,H65,0)</f>
        <v>0.4409722222222222</v>
      </c>
    </row>
    <row r="67" spans="2:9" s="21" customFormat="1" ht="16.5" customHeight="1">
      <c r="B67" s="519"/>
      <c r="C67" s="500">
        <v>2</v>
      </c>
      <c r="D67" s="520" t="s">
        <v>159</v>
      </c>
      <c r="E67" s="498" t="s">
        <v>115</v>
      </c>
      <c r="F67" s="498" t="s">
        <v>160</v>
      </c>
      <c r="G67" s="498" t="s">
        <v>128</v>
      </c>
      <c r="H67" s="31">
        <v>10</v>
      </c>
      <c r="I67" s="605">
        <f>I66+TIME(0,H66,0)</f>
        <v>0.4409722222222222</v>
      </c>
    </row>
    <row r="68" spans="3:9" s="21" customFormat="1" ht="16.5" customHeight="1">
      <c r="C68" s="20"/>
      <c r="D68" s="15"/>
      <c r="E68" s="14"/>
      <c r="F68" s="14"/>
      <c r="G68" s="14"/>
      <c r="H68" s="36"/>
      <c r="I68" s="511">
        <f>I67+TIME(0,H67,0)</f>
        <v>0.44791666666666663</v>
      </c>
    </row>
    <row r="69" spans="2:9" s="21" customFormat="1" ht="16.5" customHeight="1">
      <c r="B69" s="516"/>
      <c r="C69" s="305">
        <v>3</v>
      </c>
      <c r="D69" s="517" t="s">
        <v>159</v>
      </c>
      <c r="E69" s="239" t="s">
        <v>171</v>
      </c>
      <c r="F69" s="239" t="s">
        <v>160</v>
      </c>
      <c r="G69" s="239" t="s">
        <v>128</v>
      </c>
      <c r="H69" s="31">
        <v>10</v>
      </c>
      <c r="I69" s="605">
        <f>I68+TIME(0,H68,0)</f>
        <v>0.44791666666666663</v>
      </c>
    </row>
    <row r="70" spans="2:9" s="21" customFormat="1" ht="16.5" customHeight="1">
      <c r="B70" s="510"/>
      <c r="C70" s="13"/>
      <c r="D70" s="18"/>
      <c r="E70" s="16"/>
      <c r="F70" s="16"/>
      <c r="G70" s="16"/>
      <c r="H70" s="34"/>
      <c r="I70" s="511">
        <f>I69+TIME(0,H69,0)</f>
        <v>0.45486111111111105</v>
      </c>
    </row>
    <row r="71" spans="2:9" s="21" customFormat="1" ht="16.5" customHeight="1">
      <c r="B71" s="512"/>
      <c r="C71" s="513"/>
      <c r="D71" s="485" t="s">
        <v>170</v>
      </c>
      <c r="E71" s="485"/>
      <c r="F71" s="485"/>
      <c r="G71" s="485"/>
      <c r="H71" s="518"/>
      <c r="I71" s="514"/>
    </row>
    <row r="72" spans="3:9" s="21" customFormat="1" ht="16.5" customHeight="1">
      <c r="C72" s="20"/>
      <c r="D72" s="14"/>
      <c r="E72" s="14"/>
      <c r="F72" s="14"/>
      <c r="G72" s="14"/>
      <c r="H72" s="36"/>
      <c r="I72" s="41"/>
    </row>
    <row r="73" spans="2:9" s="132" customFormat="1" ht="16.5" customHeight="1">
      <c r="B73" s="508"/>
      <c r="C73" s="307">
        <v>4</v>
      </c>
      <c r="D73" s="227"/>
      <c r="E73" s="238" t="s">
        <v>147</v>
      </c>
      <c r="F73" s="238"/>
      <c r="G73" s="238"/>
      <c r="H73" s="235"/>
      <c r="I73" s="617">
        <f>I69+TIME(0,H69,0)</f>
        <v>0.45486111111111105</v>
      </c>
    </row>
    <row r="74" spans="2:9" s="151" customFormat="1" ht="16.5" customHeight="1">
      <c r="B74" s="509"/>
      <c r="C74" s="3"/>
      <c r="D74" s="4"/>
      <c r="E74" s="5"/>
      <c r="F74" s="6"/>
      <c r="G74" s="6"/>
      <c r="H74" s="39"/>
      <c r="I74" s="231"/>
    </row>
    <row r="75" spans="2:9" s="151" customFormat="1" ht="16.5" customHeight="1">
      <c r="B75" s="509"/>
      <c r="C75" s="3">
        <v>4.1</v>
      </c>
      <c r="D75" s="4" t="s">
        <v>166</v>
      </c>
      <c r="E75" s="490" t="s">
        <v>35</v>
      </c>
      <c r="F75" s="6"/>
      <c r="G75" s="6"/>
      <c r="H75" s="39"/>
      <c r="I75" s="605"/>
    </row>
    <row r="76" spans="2:9" s="21" customFormat="1" ht="16.5" customHeight="1">
      <c r="B76" s="510"/>
      <c r="C76" s="13" t="s">
        <v>33</v>
      </c>
      <c r="D76" s="16" t="s">
        <v>166</v>
      </c>
      <c r="E76" s="478" t="s">
        <v>151</v>
      </c>
      <c r="F76" s="16" t="s">
        <v>161</v>
      </c>
      <c r="G76" s="16" t="s">
        <v>10</v>
      </c>
      <c r="H76" s="31">
        <v>10</v>
      </c>
      <c r="I76" s="605">
        <f>I73</f>
        <v>0.45486111111111105</v>
      </c>
    </row>
    <row r="77" spans="2:9" s="21" customFormat="1" ht="16.5" customHeight="1">
      <c r="B77" s="510"/>
      <c r="C77" s="13"/>
      <c r="D77" s="16"/>
      <c r="E77" s="478"/>
      <c r="F77" s="16"/>
      <c r="G77" s="16"/>
      <c r="H77" s="31"/>
      <c r="I77" s="511">
        <f>I76+TIME(0,H76,0)</f>
        <v>0.46180555555555547</v>
      </c>
    </row>
    <row r="78" spans="2:9" s="151" customFormat="1" ht="16.5" customHeight="1">
      <c r="B78" s="233"/>
      <c r="C78" s="3" t="s">
        <v>34</v>
      </c>
      <c r="D78" s="4" t="s">
        <v>166</v>
      </c>
      <c r="E78" s="7" t="s">
        <v>192</v>
      </c>
      <c r="F78" s="6" t="s">
        <v>160</v>
      </c>
      <c r="G78" s="4" t="s">
        <v>128</v>
      </c>
      <c r="H78" s="35">
        <v>10</v>
      </c>
      <c r="I78" s="605">
        <f>I77+TIME(0,H77,0)</f>
        <v>0.46180555555555547</v>
      </c>
    </row>
    <row r="79" spans="2:9" s="151" customFormat="1" ht="16.5" customHeight="1">
      <c r="B79" s="233"/>
      <c r="C79" s="19"/>
      <c r="D79" s="4"/>
      <c r="E79" s="7"/>
      <c r="F79" s="6"/>
      <c r="G79" s="4"/>
      <c r="H79" s="39"/>
      <c r="I79" s="511">
        <f>I78+TIME(0,H78,0)</f>
        <v>0.4687499999999999</v>
      </c>
    </row>
    <row r="80" spans="3:9" s="132" customFormat="1" ht="16.5" customHeight="1">
      <c r="C80" s="133"/>
      <c r="D80" s="134"/>
      <c r="E80" s="135"/>
      <c r="F80" s="134"/>
      <c r="G80" s="150"/>
      <c r="H80" s="156"/>
      <c r="I80" s="160"/>
    </row>
    <row r="81" spans="2:9" s="161" customFormat="1" ht="16.5" customHeight="1">
      <c r="B81" s="486"/>
      <c r="C81" s="305">
        <v>6</v>
      </c>
      <c r="D81" s="480"/>
      <c r="E81" s="491" t="s">
        <v>169</v>
      </c>
      <c r="F81" s="239"/>
      <c r="G81" s="239"/>
      <c r="H81" s="482"/>
      <c r="I81" s="617">
        <f>I79+TIME(0,H80,0)</f>
        <v>0.4687499999999999</v>
      </c>
    </row>
    <row r="82" spans="2:9" s="161" customFormat="1" ht="16.5" customHeight="1">
      <c r="B82" s="487"/>
      <c r="C82" s="13"/>
      <c r="D82" s="16"/>
      <c r="E82" s="17"/>
      <c r="F82" s="16"/>
      <c r="G82" s="16"/>
      <c r="H82" s="34"/>
      <c r="I82" s="483"/>
    </row>
    <row r="83" spans="2:9" s="161" customFormat="1" ht="16.5" customHeight="1">
      <c r="B83" s="487"/>
      <c r="C83" s="3">
        <v>6.1</v>
      </c>
      <c r="D83" s="16"/>
      <c r="E83" s="488" t="s">
        <v>36</v>
      </c>
      <c r="F83" s="16"/>
      <c r="G83" s="17"/>
      <c r="H83" s="157"/>
      <c r="I83" s="507">
        <f>I81</f>
        <v>0.4687499999999999</v>
      </c>
    </row>
    <row r="84" spans="2:9" s="161" customFormat="1" ht="16.5" customHeight="1">
      <c r="B84" s="487"/>
      <c r="C84" s="3" t="s">
        <v>131</v>
      </c>
      <c r="D84" s="16" t="s">
        <v>127</v>
      </c>
      <c r="E84" s="479" t="s">
        <v>29</v>
      </c>
      <c r="F84" s="16" t="s">
        <v>160</v>
      </c>
      <c r="G84" s="17" t="s">
        <v>30</v>
      </c>
      <c r="H84" s="157">
        <v>10</v>
      </c>
      <c r="I84" s="484">
        <f>I83+TIME(0,H84,0)</f>
        <v>0.4756944444444443</v>
      </c>
    </row>
    <row r="85" spans="2:9" s="159" customFormat="1" ht="16.5" customHeight="1">
      <c r="B85" s="233"/>
      <c r="C85" s="3"/>
      <c r="D85" s="16"/>
      <c r="E85" s="7"/>
      <c r="F85" s="6"/>
      <c r="G85" s="158"/>
      <c r="H85" s="157"/>
      <c r="I85" s="483"/>
    </row>
    <row r="86" spans="2:9" s="159" customFormat="1" ht="16.5" customHeight="1">
      <c r="B86" s="133"/>
      <c r="C86" s="154"/>
      <c r="D86" s="242"/>
      <c r="E86" s="155"/>
      <c r="F86" s="153"/>
      <c r="G86" s="242"/>
      <c r="H86" s="300"/>
      <c r="I86" s="164"/>
    </row>
    <row r="87" spans="2:9" s="161" customFormat="1" ht="16.5" customHeight="1">
      <c r="B87" s="496"/>
      <c r="C87" s="473">
        <v>7</v>
      </c>
      <c r="D87" s="497" t="s">
        <v>127</v>
      </c>
      <c r="E87" s="498" t="s">
        <v>32</v>
      </c>
      <c r="F87" s="498" t="s">
        <v>160</v>
      </c>
      <c r="G87" s="499" t="s">
        <v>30</v>
      </c>
      <c r="H87" s="482">
        <v>15</v>
      </c>
      <c r="I87" s="617">
        <f>I84+TIME(0,H85,0)</f>
        <v>0.4756944444444443</v>
      </c>
    </row>
    <row r="88" spans="3:9" s="161" customFormat="1" ht="16.5" customHeight="1">
      <c r="C88" s="154"/>
      <c r="D88" s="14"/>
      <c r="E88" s="367"/>
      <c r="F88" s="14"/>
      <c r="G88" s="162"/>
      <c r="H88" s="163"/>
      <c r="I88" s="484">
        <f>I87+TIME(0,H87,0)</f>
        <v>0.486111111111111</v>
      </c>
    </row>
    <row r="89" spans="2:9" s="161" customFormat="1" ht="16.5" customHeight="1">
      <c r="B89" s="496"/>
      <c r="C89" s="500">
        <v>8</v>
      </c>
      <c r="D89" s="501" t="s">
        <v>166</v>
      </c>
      <c r="E89" s="498" t="s">
        <v>229</v>
      </c>
      <c r="F89" s="498" t="s">
        <v>160</v>
      </c>
      <c r="G89" s="498" t="s">
        <v>128</v>
      </c>
      <c r="H89" s="34">
        <v>10</v>
      </c>
      <c r="I89" s="605">
        <f>I88+TIME(0,H88,0)</f>
        <v>0.486111111111111</v>
      </c>
    </row>
    <row r="90" spans="3:9" s="161" customFormat="1" ht="16.5" customHeight="1">
      <c r="C90" s="20"/>
      <c r="D90" s="162"/>
      <c r="E90" s="454"/>
      <c r="F90" s="14"/>
      <c r="G90" s="14"/>
      <c r="H90" s="163"/>
      <c r="I90" s="484">
        <f>I89+TIME(0,H89,0)</f>
        <v>0.4930555555555554</v>
      </c>
    </row>
    <row r="91" spans="2:9" s="161" customFormat="1" ht="16.5" customHeight="1">
      <c r="B91" s="496"/>
      <c r="C91" s="500">
        <v>9</v>
      </c>
      <c r="D91" s="497" t="s">
        <v>165</v>
      </c>
      <c r="E91" s="498" t="s">
        <v>102</v>
      </c>
      <c r="F91" s="498" t="s">
        <v>160</v>
      </c>
      <c r="G91" s="498" t="s">
        <v>128</v>
      </c>
      <c r="H91" s="34">
        <v>10</v>
      </c>
      <c r="I91" s="605">
        <f>I90+TIME(0,H90,0)</f>
        <v>0.4930555555555554</v>
      </c>
    </row>
    <row r="92" spans="3:9" s="492" customFormat="1" ht="16.5" customHeight="1">
      <c r="C92" s="493"/>
      <c r="D92" s="494"/>
      <c r="E92" s="494"/>
      <c r="F92" s="494"/>
      <c r="G92" s="494"/>
      <c r="H92" s="495"/>
      <c r="I92" s="618">
        <f>I91+TIME(0,H91,0)</f>
        <v>0.49999999999999983</v>
      </c>
    </row>
    <row r="93" spans="2:9" s="475" customFormat="1" ht="16.5" customHeight="1">
      <c r="B93" s="521"/>
      <c r="C93" s="522"/>
      <c r="D93" s="523"/>
      <c r="E93" s="524"/>
      <c r="F93" s="523"/>
      <c r="G93" s="525">
        <f>TIME(12,0,0)</f>
        <v>0.5</v>
      </c>
      <c r="H93" s="526" t="s">
        <v>174</v>
      </c>
      <c r="I93" s="527"/>
    </row>
    <row r="94" spans="2:9" s="226" customFormat="1" ht="16.5" customHeight="1">
      <c r="B94" s="504"/>
      <c r="C94" s="24"/>
      <c r="D94" s="24"/>
      <c r="E94" s="24"/>
      <c r="F94" s="24"/>
      <c r="G94" s="24"/>
      <c r="H94" s="24"/>
      <c r="I94" s="476"/>
    </row>
    <row r="95" spans="2:9" s="226" customFormat="1" ht="16.5" customHeight="1">
      <c r="B95" s="866" t="s">
        <v>37</v>
      </c>
      <c r="C95" s="867"/>
      <c r="D95" s="867"/>
      <c r="E95" s="867"/>
      <c r="F95" s="867"/>
      <c r="G95" s="867"/>
      <c r="H95" s="867"/>
      <c r="I95" s="868"/>
    </row>
    <row r="96" spans="2:9" s="226" customFormat="1" ht="16.5" customHeight="1">
      <c r="B96" s="505"/>
      <c r="C96" s="25"/>
      <c r="D96" s="26"/>
      <c r="E96" s="27"/>
      <c r="F96" s="26"/>
      <c r="G96" s="27"/>
      <c r="H96" s="42"/>
      <c r="I96" s="477"/>
    </row>
    <row r="97" spans="2:10" s="175" customFormat="1" ht="16.5" customHeight="1">
      <c r="B97" s="845" t="s">
        <v>141</v>
      </c>
      <c r="C97" s="846"/>
      <c r="D97" s="846"/>
      <c r="E97" s="846"/>
      <c r="F97" s="846"/>
      <c r="G97" s="846"/>
      <c r="H97" s="846"/>
      <c r="I97" s="847"/>
      <c r="J97" s="455"/>
    </row>
    <row r="98" spans="2:9" s="226" customFormat="1" ht="16.5" customHeight="1">
      <c r="B98" s="504"/>
      <c r="C98" s="24"/>
      <c r="D98" s="24"/>
      <c r="E98" s="24"/>
      <c r="F98" s="24"/>
      <c r="G98" s="24"/>
      <c r="H98" s="24"/>
      <c r="I98" s="476"/>
    </row>
    <row r="99" spans="2:10" s="302" customFormat="1" ht="16.5" customHeight="1">
      <c r="B99" s="861" t="s">
        <v>142</v>
      </c>
      <c r="C99" s="862"/>
      <c r="D99" s="862"/>
      <c r="E99" s="862"/>
      <c r="F99" s="862"/>
      <c r="G99" s="862"/>
      <c r="H99" s="862"/>
      <c r="I99" s="863"/>
      <c r="J99" s="303"/>
    </row>
    <row r="100" spans="2:9" s="226" customFormat="1" ht="16.5" customHeight="1">
      <c r="B100" s="581"/>
      <c r="C100" s="37"/>
      <c r="D100" s="37"/>
      <c r="E100" s="37"/>
      <c r="F100" s="37"/>
      <c r="G100" s="37"/>
      <c r="H100" s="37"/>
      <c r="I100" s="582"/>
    </row>
    <row r="101" spans="3:9" s="226" customFormat="1" ht="16.5" customHeight="1">
      <c r="C101" s="502"/>
      <c r="H101" s="503"/>
      <c r="I101" s="503"/>
    </row>
  </sheetData>
  <mergeCells count="21">
    <mergeCell ref="B56:I56"/>
    <mergeCell ref="B57:C57"/>
    <mergeCell ref="D57:I57"/>
    <mergeCell ref="B99:I99"/>
    <mergeCell ref="H64:I64"/>
    <mergeCell ref="B95:I95"/>
    <mergeCell ref="B2:I2"/>
    <mergeCell ref="B16:I16"/>
    <mergeCell ref="D59:I59"/>
    <mergeCell ref="B97:I97"/>
    <mergeCell ref="B58:C59"/>
    <mergeCell ref="D58:I58"/>
    <mergeCell ref="B8:I8"/>
    <mergeCell ref="B62:I62"/>
    <mergeCell ref="B3:C3"/>
    <mergeCell ref="B4:C5"/>
    <mergeCell ref="H18:I18"/>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22-05-0029-01-0000</dc:title>
  <dc:subject>802.22_Tentative_Agenda_May05</dc:subject>
  <dc:creator>Carl R. Stevenson</dc:creator>
  <cp:keywords/>
  <dc:description/>
  <cp:lastModifiedBy>Carl R. Stevenson</cp:lastModifiedBy>
  <cp:lastPrinted>2004-08-09T21:03:49Z</cp:lastPrinted>
  <dcterms:created xsi:type="dcterms:W3CDTF">2000-07-21T11:47:05Z</dcterms:created>
  <dcterms:modified xsi:type="dcterms:W3CDTF">2005-05-11T15:22:02Z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