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155"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Agendas'!$C$13:$C$97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Agendas'!$B$2:$I$79</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Agendas'!$C$2:$I$97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Agendas'!$C$2:$I$97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Agendas'!#REF!,'802.22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Agendas'!$C$2:$I$97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Agendas'!$C$2:$I$97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Agendas'!$C$2:$I$97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Agendas'!$C$2:$I$97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Agendas'!#REF!,'802.22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Agendas'!$C$2:$I$97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Agendas'!#REF!,'802.22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Agendas'!$C$2:$I$97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<sst xmlns="http://schemas.openxmlformats.org/spreadsheetml/2006/main" count="367" uniqueCount="234">
  <si>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</si>
  <si>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</si>
  <si>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</si>
  <si>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</si>
  <si>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</si>
  <si>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</si>
  <si>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</si>
  <si>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</si>
  <si>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</si>
  <si>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</si>
  <si>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</si>
  <si>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</si>
  <si>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</si>
  <si>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</si>
  <si>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</si>
  <si>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</si>
  <si>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</si>
  <si>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</si>
  <si>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</si>
  <si>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</si>
  <si>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</si>
  <si>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</si>
  <si>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</si>
  <si>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</si>
  <si>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</si>
  <si>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</si>
  <si>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</si>
  <si>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</si>
  <si>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</si>
  <si>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</si>
  <si>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</si>
  <si>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</si>
  <si>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</si>
  <si>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</si>
  <si>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</si>
  <si>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</si>
  <si>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</si>
  <si>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</si>
  <si>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</si>
  <si>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</si>
  <si>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</si>
  <si>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</si>
  <si>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</si>
  <si>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</si>
  <si>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</si>
  <si>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</si>
  <si>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</si>
  <si>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</si>
  <si>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</si>
  <si>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</si>
  <si>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</si>
  <si>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</si>
  <si>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</si>
  <si>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</si>
  <si>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</si>
  <si>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</si>
  <si>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</si>
  <si>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</si>
  <si>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</si>
  <si>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</si>
  <si>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</si>
  <si>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</si>
  <si>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</si>
  <si>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</si>
  <si>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</si>
  <si>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</si>
  <si>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</si>
  <si>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</si>
  <si>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</si>
  <si>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</si>
  <si>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</si>
  <si>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</si>
  <si>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</si>
  <si>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</si>
  <si>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</si>
  <si>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</si>
  <si>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</si>
  <si>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</si>
  <si>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</si>
  <si>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</si>
  <si>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</si>
  <si>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</si>
  <si>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</si>
  <si>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</si>
  <si>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</si>
  <si>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</si>
  <si>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</si>
  <si>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</si>
  <si>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</si>
  <si>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</si>
  <si>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</si>
  <si>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</si>
  <si>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</si>
  <si>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</si>
  <si>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</si>
  <si>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</si>
  <si>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</si>
  <si>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</si>
  <si>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</si>
  <si>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</si>
  <si>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</si>
  <si>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</si>
  <si>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</si>
  <si>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</si>
  <si>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</si>
  <si>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</si>
  <si>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</si>
  <si>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</si>
  <si>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</si>
  <si>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</si>
  <si>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</si>
  <si>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</si>
  <si>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</si>
  <si>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</si>
  <si>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</si>
  <si>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</si>
  <si>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</si>
  <si>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</si>
  <si>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</si>
  <si>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</si>
  <si>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</si>
  <si>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</si>
  <si>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</si>
  <si>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</si>
  <si>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</si>
  <si>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</si>
  <si>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</si>
  <si>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</si>
  <si>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</si>
  <si>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</si>
  <si>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</si>
  <si>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</si>
  <si>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</si>
  <si>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</si>
  <si>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</si>
  <si>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</si>
  <si>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</si>
  <si>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</si>
  <si>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</si>
  <si>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</si>
  <si>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</si>
  <si>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</si>
  <si>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</si>
  <si>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</si>
  <si>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</si>
  <si>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</si>
  <si>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</si>
  <si>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</si>
  <si>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</si>
  <si>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</si>
  <si>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</si>
  <si>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2.1.2</t>
  </si>
  <si>
    <t>2.1.3</t>
  </si>
  <si>
    <t>IEEE 802 Executive Committee Meeting (Opening Meeting)</t>
  </si>
  <si>
    <t>IEEE 802 Executive Committee Meeting (Closing Meeting)</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</si>
  <si>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</si>
  <si>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</si>
  <si>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</si>
  <si>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</si>
  <si>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</si>
  <si>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</si>
  <si>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</si>
  <si>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</si>
  <si>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</si>
  <si>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</si>
  <si>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</si>
  <si>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March 5-10, 2006</t>
  </si>
  <si>
    <t>Denver, CO, USA</t>
  </si>
  <si>
    <t>Hyatt Regency Denver At Colorado Convention Center, 650 15th Street, Denver, Colorado, USA</t>
  </si>
  <si>
    <t>March 5th-10th, 2006</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</si>
  <si>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</si>
  <si>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</si>
  <si>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</si>
  <si>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</si>
  <si>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</si>
  <si>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</si>
  <si>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</si>
  <si>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</si>
  <si>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</si>
  <si>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SUNDAY (5th)</t>
  </si>
  <si>
    <t>MONDAY (6th)</t>
  </si>
  <si>
    <t>TUESDAY (7th)</t>
  </si>
  <si>
    <t>WEDNESDAY (8th)</t>
  </si>
  <si>
    <t>THURSDAY (9th)</t>
  </si>
  <si>
    <t>FRIDAY (10th)</t>
  </si>
  <si>
    <t>9th Session of the IEEE P802.22 WG</t>
  </si>
  <si>
    <t>REVIEW AND APPROVE THE 802.22 MINUTES OF THE KONA, HAWAII (January 2006) SESSION</t>
  </si>
  <si>
    <t>Select and Confirm Baseline for 1st Draft</t>
  </si>
  <si>
    <t>Election or Reaffirmation of WG Officers</t>
  </si>
  <si>
    <t>ANY OLD BUSINESS?</t>
  </si>
  <si>
    <t xml:space="preserve">LIAISION 802.22 TO/FROM 802.18  </t>
  </si>
  <si>
    <t>LIAISION 802.22 TO/FROM 802.19</t>
  </si>
  <si>
    <t>SHELLHAMMER</t>
  </si>
  <si>
    <t>NEXT SESSION  May 14-19, 2006,  Jacksonville, FL, USA - 10th Session - Interim</t>
  </si>
  <si>
    <t>NEED VOLUNTEER</t>
  </si>
  <si>
    <t>Mid-week Plenary (Elections)</t>
  </si>
  <si>
    <t>I2R Contribution                                            Huawei Contribution</t>
  </si>
  <si>
    <t>NOMINATIONS FOR WG CHAIR AND VICE-CHAIR  (Orders of the Day)</t>
  </si>
  <si>
    <t>ELECTION</t>
  </si>
  <si>
    <t>OD</t>
  </si>
  <si>
    <t>ME - Motion, External        MI - Motion, Internal         DT - Discussion Topic         II - Information Item         OD - Orders of the Day</t>
  </si>
  <si>
    <t xml:space="preserve">          CANDIDATE(S) STATEMENT(S)</t>
  </si>
  <si>
    <t>3.1.2</t>
  </si>
  <si>
    <t>ELECTION OF WG CHAIR  (Chair turns Chair over to Vice-Chair)</t>
  </si>
  <si>
    <t>CHOUINARD/Volunteers</t>
  </si>
  <si>
    <t xml:space="preserve">          BALLOTING</t>
  </si>
  <si>
    <t>CHOUINARD/Candidates</t>
  </si>
  <si>
    <t>ELECTION OF VICE-CHAIR (Chair resumes position)</t>
  </si>
  <si>
    <t>REVIEW OF ELECTION PROCEDURES (From P&amp;P)</t>
  </si>
  <si>
    <t>CALL TO ORDER</t>
  </si>
  <si>
    <t>3.1.3</t>
  </si>
  <si>
    <t xml:space="preserve">         TALLY OF BALLOTS</t>
  </si>
  <si>
    <t>3.1.4</t>
  </si>
  <si>
    <t>ANNOUNCEMENT OF RESULTS</t>
  </si>
  <si>
    <t>STEVENSON/Candidates</t>
  </si>
  <si>
    <t>STEVENSON/Volunteers</t>
  </si>
  <si>
    <t>3.2.4</t>
  </si>
  <si>
    <t>OD/II</t>
  </si>
  <si>
    <t>OD/DT</t>
  </si>
  <si>
    <t xml:space="preserve">      ANY QUESTIONS ON ELECTION PROCEDURES?</t>
  </si>
  <si>
    <t>802.22 OPENING PLENARY AGENDA - Monday, March 6th, 2006 - 1:30 PM TO 3:30 PM</t>
  </si>
  <si>
    <t>802.22 MID-WEEK PLENARY AGENDA - Wednesday, March 8th, 2006 - 8:00 AM to 10:00 AM</t>
  </si>
  <si>
    <t>802.22 CLOSING PLENARY AGENDA - Friday, March, 10, 2005 - 10:30 AM TO 12:00 PM</t>
  </si>
  <si>
    <t>MOTION TO EXTEND PART 74 SG</t>
  </si>
  <si>
    <t>PLANS AND ACTION ITEMS GOING FORWARD FROM THIS SESSION</t>
  </si>
  <si>
    <t>NEED TECHNICAL EDITOR</t>
  </si>
  <si>
    <t>CANCELED</t>
  </si>
  <si>
    <t>802.22  Proposal Presentation and Q&amp;A</t>
  </si>
  <si>
    <t>Q&amp;A (to proposal team - moderated, time-limited)</t>
  </si>
  <si>
    <t>Confirmation Strawpoll</t>
  </si>
  <si>
    <t>TV Signals (Tawil)                              Tiger Team Rpt (Shellhammer)</t>
  </si>
  <si>
    <t>Part 74 SG</t>
  </si>
  <si>
    <t>CANCELLED (unless plenary runs over)</t>
  </si>
  <si>
    <t>R4</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</si>
</sst>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7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6"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169" fontId="12" fillId="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6" fillId="2" borderId="0" xfId="23" applyNumberFormat="1" applyFont="1" applyFill="1" applyBorder="1" applyAlignment="1" applyProtection="1">
      <alignment horizontal="left" vertical="center"/>
      <protection/>
    </xf>
    <xf numFmtId="0" fontId="6" fillId="2" borderId="0" xfId="0" applyFont="1" applyFill="1" applyBorder="1" applyAlignment="1">
      <alignment horizontal="left" vertical="center"/>
    </xf>
    <xf numFmtId="164" fontId="6" fillId="2" borderId="0" xfId="23" applyNumberFormat="1" applyFont="1" applyFill="1" applyBorder="1" applyAlignment="1" applyProtection="1">
      <alignment horizontal="left" vertical="center"/>
      <protection/>
    </xf>
    <xf numFmtId="164" fontId="6" fillId="2" borderId="0" xfId="0" applyNumberFormat="1" applyFont="1" applyFill="1" applyBorder="1" applyAlignment="1" applyProtection="1">
      <alignment horizontal="left" vertical="center"/>
      <protection/>
    </xf>
    <xf numFmtId="164" fontId="6" fillId="2" borderId="0" xfId="0" applyNumberFormat="1" applyFont="1" applyFill="1" applyBorder="1" applyAlignment="1" applyProtection="1">
      <alignment horizontal="center" vertical="center"/>
      <protection/>
    </xf>
    <xf numFmtId="165" fontId="6" fillId="2" borderId="21" xfId="23" applyNumberFormat="1" applyFont="1" applyFill="1" applyBorder="1" applyAlignment="1" applyProtection="1">
      <alignment horizontal="center" vertical="center"/>
      <protection/>
    </xf>
    <xf numFmtId="165" fontId="22" fillId="5" borderId="30" xfId="0" applyNumberFormat="1" applyFont="1" applyFill="1" applyBorder="1" applyAlignment="1" applyProtection="1">
      <alignment horizontal="center" vertical="center"/>
      <protection/>
    </xf>
    <xf numFmtId="165" fontId="22" fillId="5" borderId="10" xfId="0" applyNumberFormat="1" applyFont="1" applyFill="1" applyBorder="1" applyAlignment="1" applyProtection="1">
      <alignment horizontal="center" vertical="center"/>
      <protection/>
    </xf>
    <xf numFmtId="164" fontId="19" fillId="5" borderId="48" xfId="22" applyFont="1" applyFill="1" applyBorder="1" applyAlignment="1" quotePrefix="1">
      <alignment horizontal="center" vertical="center"/>
      <protection/>
    </xf>
    <xf numFmtId="164" fontId="21" fillId="0" borderId="0" xfId="22" applyNumberFormat="1" applyFont="1" applyFill="1" applyBorder="1" applyAlignment="1" applyProtection="1">
      <alignment horizontal="center" vertical="center" wrapText="1"/>
      <protection/>
    </xf>
    <xf numFmtId="0" fontId="6" fillId="2" borderId="0" xfId="23" applyNumberFormat="1" applyFont="1" applyFill="1" applyBorder="1" applyAlignment="1" applyProtection="1" quotePrefix="1">
      <alignment horizontal="left" vertical="center"/>
      <protection/>
    </xf>
    <xf numFmtId="164" fontId="6" fillId="2" borderId="0" xfId="23" applyFont="1" applyFill="1" applyBorder="1" applyAlignment="1">
      <alignment horizontal="left" vertical="center"/>
      <protection/>
    </xf>
    <xf numFmtId="164" fontId="6" fillId="2" borderId="0" xfId="22" applyNumberFormat="1" applyFont="1" applyFill="1" applyBorder="1" applyAlignment="1" applyProtection="1">
      <alignment horizontal="left" vertical="center"/>
      <protection/>
    </xf>
    <xf numFmtId="164" fontId="6" fillId="2" borderId="0" xfId="22" applyNumberFormat="1" applyFont="1" applyFill="1" applyBorder="1" applyAlignment="1" applyProtection="1">
      <alignment horizontal="center" vertical="center"/>
      <protection/>
    </xf>
    <xf numFmtId="164" fontId="22" fillId="20" borderId="0" xfId="0" applyNumberFormat="1" applyFont="1" applyFill="1" applyBorder="1" applyAlignment="1" applyProtection="1">
      <alignment horizontal="left" vertical="center"/>
      <protection/>
    </xf>
    <xf numFmtId="164" fontId="22" fillId="20" borderId="0" xfId="23" applyNumberFormat="1" applyFont="1" applyFill="1" applyBorder="1" applyAlignment="1" applyProtection="1">
      <alignment horizontal="left" vertical="center"/>
      <protection/>
    </xf>
    <xf numFmtId="164" fontId="22" fillId="20" borderId="0" xfId="23" applyFont="1" applyFill="1" applyBorder="1" applyAlignment="1">
      <alignment horizontal="left" vertical="center"/>
      <protection/>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14" fillId="5" borderId="20"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7" borderId="16" xfId="0" applyFont="1" applyFill="1" applyBorder="1" applyAlignment="1">
      <alignment horizontal="center" vertical="center" wrapText="1"/>
    </xf>
    <xf numFmtId="0" fontId="56" fillId="27" borderId="46" xfId="0" applyFont="1" applyFill="1" applyBorder="1" applyAlignment="1">
      <alignment horizontal="center" vertical="center" wrapText="1"/>
    </xf>
    <xf numFmtId="0" fontId="56" fillId="27" borderId="53"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7" borderId="39" xfId="0" applyFont="1" applyFill="1" applyBorder="1" applyAlignment="1">
      <alignment horizontal="center" vertical="center" wrapText="1"/>
    </xf>
    <xf numFmtId="0" fontId="56" fillId="27" borderId="33" xfId="0" applyFont="1" applyFill="1" applyBorder="1" applyAlignment="1">
      <alignment horizontal="center" vertical="center" wrapText="1"/>
    </xf>
    <xf numFmtId="0" fontId="56" fillId="27" borderId="34"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7"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4" xfId="0" applyNumberFormat="1"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56" fillId="2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4" fillId="2" borderId="43" xfId="0" applyFont="1" applyFill="1" applyBorder="1" applyAlignment="1">
      <alignment horizontal="center" vertical="center" wrapText="1"/>
    </xf>
    <xf numFmtId="0" fontId="34" fillId="2" borderId="56"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56" fillId="7" borderId="1" xfId="0" applyFont="1" applyFill="1" applyBorder="1" applyAlignment="1">
      <alignment horizontal="center" vertical="center" wrapText="1"/>
    </xf>
    <xf numFmtId="0" fontId="37" fillId="27" borderId="9" xfId="0" applyFont="1" applyFill="1" applyBorder="1" applyAlignment="1">
      <alignment horizontal="center" vertical="center" wrapText="1"/>
    </xf>
    <xf numFmtId="0" fontId="37" fillId="27" borderId="10" xfId="0" applyFont="1" applyFill="1" applyBorder="1" applyAlignment="1">
      <alignment horizontal="center" vertical="center" wrapText="1"/>
    </xf>
    <xf numFmtId="0" fontId="37" fillId="27"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7" borderId="43" xfId="0" applyFont="1" applyFill="1" applyBorder="1" applyAlignment="1" quotePrefix="1">
      <alignment horizontal="center" vertical="center" wrapText="1"/>
    </xf>
    <xf numFmtId="0" fontId="34" fillId="27" borderId="56" xfId="0" applyFont="1" applyFill="1" applyBorder="1" applyAlignment="1" quotePrefix="1">
      <alignment horizontal="center" vertical="center" wrapText="1"/>
    </xf>
    <xf numFmtId="0" fontId="33" fillId="27" borderId="43" xfId="0" applyFont="1" applyFill="1" applyBorder="1" applyAlignment="1">
      <alignment horizontal="center" vertical="center" wrapText="1"/>
    </xf>
    <xf numFmtId="0" fontId="33" fillId="27" borderId="56"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5123491"/>
        <c:axId val="47675964"/>
      </c:barChart>
      <c:catAx>
        <c:axId val="3512349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7675964"/>
        <c:crosses val="autoZero"/>
        <c:auto val="1"/>
        <c:lblOffset val="100"/>
        <c:noMultiLvlLbl val="0"/>
      </c:catAx>
      <c:valAx>
        <c:axId val="47675964"/>
        <c:scaling>
          <c:orientation val="minMax"/>
        </c:scaling>
        <c:axPos val="t"/>
        <c:majorGridlines/>
        <c:delete val="0"/>
        <c:numFmt formatCode="General" sourceLinked="1"/>
        <c:majorTickMark val="out"/>
        <c:minorTickMark val="none"/>
        <c:tickLblPos val="nextTo"/>
        <c:crossAx val="3512349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9th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3</xdr:col>
      <xdr:colOff>85725</xdr:colOff>
      <xdr:row>13</xdr:row>
      <xdr:rowOff>47625</xdr:rowOff>
    </xdr:from>
    <xdr:to>
      <xdr:col>13</xdr:col>
      <xdr:colOff>542925</xdr:colOff>
      <xdr:row>32</xdr:row>
      <xdr:rowOff>0</xdr:rowOff>
    </xdr:to>
    <xdr:pic>
      <xdr:nvPicPr>
        <xdr:cNvPr id="7" name="Picture 109"/>
        <xdr:cNvPicPr preferRelativeResize="1">
          <a:picLocks noChangeAspect="1"/>
        </xdr:cNvPicPr>
      </xdr:nvPicPr>
      <xdr:blipFill>
        <a:blip r:embed="rId1"/>
        <a:stretch>
          <a:fillRect/>
        </a:stretch>
      </xdr:blipFill>
      <xdr:spPr>
        <a:xfrm>
          <a:off x="1457325" y="2238375"/>
          <a:ext cx="6305550" cy="309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33</xdr:row>
      <xdr:rowOff>190500</xdr:rowOff>
    </xdr:from>
    <xdr:to>
      <xdr:col>3</xdr:col>
      <xdr:colOff>1047750</xdr:colOff>
      <xdr:row>37</xdr:row>
      <xdr:rowOff>304800</xdr:rowOff>
    </xdr:to>
    <xdr:sp>
      <xdr:nvSpPr>
        <xdr:cNvPr id="6" name="AutoShape 9"/>
        <xdr:cNvSpPr>
          <a:spLocks/>
        </xdr:cNvSpPr>
      </xdr:nvSpPr>
      <xdr:spPr>
        <a:xfrm rot="5400000">
          <a:off x="5095875" y="153066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8" name="Line 13"/>
        <xdr:cNvSpPr>
          <a:spLocks/>
        </xdr:cNvSpPr>
      </xdr:nvSpPr>
      <xdr:spPr>
        <a:xfrm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1"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2"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3"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381000</xdr:rowOff>
    </xdr:from>
    <xdr:to>
      <xdr:col>17</xdr:col>
      <xdr:colOff>1028700</xdr:colOff>
      <xdr:row>31</xdr:row>
      <xdr:rowOff>419100</xdr:rowOff>
    </xdr:to>
    <xdr:sp>
      <xdr:nvSpPr>
        <xdr:cNvPr id="14" name="Line 20"/>
        <xdr:cNvSpPr>
          <a:spLocks/>
        </xdr:cNvSpPr>
      </xdr:nvSpPr>
      <xdr:spPr>
        <a:xfrm flipV="1">
          <a:off x="6924675" y="14582775"/>
          <a:ext cx="16592550" cy="38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4">
      <selection activeCell="S9" sqref="S9"/>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81</v>
      </c>
    </row>
    <row r="3" spans="1:16" ht="17.25" customHeight="1" thickBot="1">
      <c r="A3"/>
      <c r="C3" s="39" t="s">
        <v>69</v>
      </c>
      <c r="O3" s="124" t="str">
        <f>$C$3</f>
        <v>PLENARY</v>
      </c>
      <c r="P3" s="263"/>
    </row>
    <row r="4" spans="1:16" ht="12.75" customHeight="1">
      <c r="A4"/>
      <c r="C4" s="554" t="s">
        <v>233</v>
      </c>
      <c r="O4" s="554" t="str">
        <f>$C$4</f>
        <v>R4</v>
      </c>
      <c r="P4" s="264"/>
    </row>
    <row r="5" spans="1:15" ht="12.75" customHeight="1">
      <c r="A5"/>
      <c r="C5" s="552"/>
      <c r="O5" s="552"/>
    </row>
    <row r="6" spans="1:15" ht="12.75" customHeight="1">
      <c r="A6"/>
      <c r="C6" s="552"/>
      <c r="O6" s="552"/>
    </row>
    <row r="7" spans="1:15" ht="12.75" customHeight="1" thickBot="1">
      <c r="A7"/>
      <c r="C7" s="553"/>
      <c r="O7" s="553"/>
    </row>
    <row r="8" ht="18" customHeight="1">
      <c r="A8"/>
    </row>
    <row r="9" ht="12.75">
      <c r="A9"/>
    </row>
    <row r="10" spans="1:15" ht="12.75">
      <c r="A10" s="555" t="s">
        <v>169</v>
      </c>
      <c r="B10" s="555"/>
      <c r="C10" s="555"/>
      <c r="D10" s="555"/>
      <c r="E10" s="555"/>
      <c r="F10" s="555"/>
      <c r="G10" s="555"/>
      <c r="H10" s="555"/>
      <c r="I10" s="555"/>
      <c r="J10" s="555"/>
      <c r="K10" s="555"/>
      <c r="L10" s="555"/>
      <c r="M10" s="555"/>
      <c r="N10" s="555"/>
      <c r="O10" s="555"/>
    </row>
    <row r="11" spans="1:15" ht="12.75">
      <c r="A11" s="555"/>
      <c r="B11" s="555"/>
      <c r="C11" s="555"/>
      <c r="D11" s="555"/>
      <c r="E11" s="555"/>
      <c r="F11" s="555"/>
      <c r="G11" s="555"/>
      <c r="H11" s="555"/>
      <c r="I11" s="555"/>
      <c r="J11" s="555"/>
      <c r="K11" s="555"/>
      <c r="L11" s="555"/>
      <c r="M11" s="555"/>
      <c r="N11" s="555"/>
      <c r="O11" s="555"/>
    </row>
    <row r="12" spans="2:16" ht="18">
      <c r="B12" s="556" t="s">
        <v>168</v>
      </c>
      <c r="C12" s="557"/>
      <c r="D12" s="557"/>
      <c r="E12" s="557"/>
      <c r="F12" s="557"/>
      <c r="G12" s="557"/>
      <c r="H12" s="557"/>
      <c r="I12" s="557"/>
      <c r="J12" s="557"/>
      <c r="K12" s="557"/>
      <c r="L12" s="557"/>
      <c r="M12" s="557"/>
      <c r="N12" s="557"/>
      <c r="O12" s="557"/>
      <c r="P12" s="514"/>
    </row>
    <row r="13" spans="2:16" ht="12.75">
      <c r="B13" s="508"/>
      <c r="C13" s="514"/>
      <c r="D13" s="514"/>
      <c r="E13" s="514"/>
      <c r="F13" s="516"/>
      <c r="G13" s="514"/>
      <c r="H13" s="514"/>
      <c r="I13" s="514"/>
      <c r="J13" s="514"/>
      <c r="K13" s="514"/>
      <c r="L13" s="514"/>
      <c r="M13" s="514"/>
      <c r="N13" s="514"/>
      <c r="O13" s="514"/>
      <c r="P13" s="514"/>
    </row>
    <row r="14" spans="2:16" ht="12.75">
      <c r="B14" s="508"/>
      <c r="C14" s="514"/>
      <c r="D14" s="514"/>
      <c r="E14" s="514"/>
      <c r="F14" s="509"/>
      <c r="G14" s="514"/>
      <c r="H14" s="514"/>
      <c r="I14" s="514"/>
      <c r="J14" s="514"/>
      <c r="K14" s="514"/>
      <c r="L14" s="514"/>
      <c r="M14" s="514"/>
      <c r="N14" s="514"/>
      <c r="O14" s="515"/>
      <c r="P14" s="514"/>
    </row>
    <row r="15" spans="2:16" ht="12.75">
      <c r="B15" s="508"/>
      <c r="C15" s="514"/>
      <c r="D15" s="514"/>
      <c r="E15" s="514"/>
      <c r="F15" s="509"/>
      <c r="G15" s="514"/>
      <c r="H15" s="514"/>
      <c r="I15" s="514"/>
      <c r="J15" s="514"/>
      <c r="K15" s="514"/>
      <c r="L15" s="514"/>
      <c r="M15" s="514"/>
      <c r="N15" s="516"/>
      <c r="O15" s="515"/>
      <c r="P15" s="514"/>
    </row>
    <row r="16" spans="2:16" ht="12.75">
      <c r="B16" s="508"/>
      <c r="C16" s="514"/>
      <c r="D16" s="514"/>
      <c r="E16" s="514"/>
      <c r="F16" s="509"/>
      <c r="G16" s="514"/>
      <c r="H16" s="514"/>
      <c r="I16" s="514"/>
      <c r="J16" s="514"/>
      <c r="K16" s="514"/>
      <c r="L16" s="514"/>
      <c r="M16" s="514"/>
      <c r="N16" s="509"/>
      <c r="O16" s="514"/>
      <c r="P16" s="514"/>
    </row>
    <row r="17" spans="2:16" ht="12.75">
      <c r="B17" s="508"/>
      <c r="C17" s="514"/>
      <c r="D17" s="514"/>
      <c r="E17" s="514"/>
      <c r="F17" s="509"/>
      <c r="G17" s="514"/>
      <c r="H17" s="514"/>
      <c r="I17" s="514"/>
      <c r="J17" s="514"/>
      <c r="K17" s="514"/>
      <c r="L17" s="514"/>
      <c r="M17" s="514"/>
      <c r="N17" s="509"/>
      <c r="O17" s="514"/>
      <c r="P17" s="514"/>
    </row>
    <row r="18" spans="2:16" ht="12.75">
      <c r="B18" s="508"/>
      <c r="C18" s="514"/>
      <c r="D18" s="514"/>
      <c r="E18" s="514"/>
      <c r="F18" s="509"/>
      <c r="G18" s="514"/>
      <c r="H18" s="514"/>
      <c r="I18" s="514"/>
      <c r="J18" s="514"/>
      <c r="K18" s="514"/>
      <c r="L18" s="514"/>
      <c r="M18" s="514"/>
      <c r="N18" s="509"/>
      <c r="O18" s="514"/>
      <c r="P18" s="514"/>
    </row>
    <row r="19" spans="2:16" ht="12.75">
      <c r="B19" s="508"/>
      <c r="C19" s="514"/>
      <c r="D19" s="514"/>
      <c r="E19" s="514"/>
      <c r="F19" s="509"/>
      <c r="G19" s="514"/>
      <c r="H19" s="514"/>
      <c r="I19" s="514"/>
      <c r="J19" s="514"/>
      <c r="K19" s="514"/>
      <c r="L19" s="514"/>
      <c r="M19" s="514"/>
      <c r="N19" s="509"/>
      <c r="O19" s="514"/>
      <c r="P19" s="514"/>
    </row>
    <row r="20" spans="6:14" ht="12.75">
      <c r="F20"/>
      <c r="N20"/>
    </row>
    <row r="21" spans="6:14" ht="12.75">
      <c r="F21"/>
      <c r="N21"/>
    </row>
    <row r="22" ht="12.75">
      <c r="N22"/>
    </row>
    <row r="23" ht="12.75">
      <c r="N23"/>
    </row>
    <row r="24" ht="18" customHeight="1">
      <c r="N24"/>
    </row>
    <row r="25" spans="6:14" ht="12.75" customHeight="1">
      <c r="F25" s="461"/>
      <c r="G25" s="462"/>
      <c r="H25" s="462"/>
      <c r="I25" s="462"/>
      <c r="J25" s="462"/>
      <c r="K25" s="462"/>
      <c r="L25" s="462"/>
      <c r="M25" s="461"/>
      <c r="N25" s="461"/>
    </row>
    <row r="26" ht="12.75"/>
    <row r="27" ht="12.75"/>
    <row r="28" ht="12.75"/>
    <row r="29" ht="12.75"/>
    <row r="30" ht="12.75"/>
    <row r="31" ht="12.75"/>
    <row r="32"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8"/>
    </row>
    <row r="11" ht="12.75">
      <c r="P11" s="558"/>
    </row>
    <row r="12" ht="12.75">
      <c r="P12" s="558"/>
    </row>
    <row r="13" ht="12.75">
      <c r="P13" s="558"/>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1" customWidth="1"/>
    <col min="3" max="3" width="120.8515625" style="401" customWidth="1"/>
    <col min="4" max="16384" width="11.421875" style="401" customWidth="1"/>
  </cols>
  <sheetData>
    <row r="1" ht="15.75" thickBot="1"/>
    <row r="2" ht="39" customHeight="1" thickBot="1">
      <c r="C2" s="402" t="s">
        <v>64</v>
      </c>
    </row>
    <row r="3" ht="15" hidden="1"/>
    <row r="4" ht="165" customHeight="1">
      <c r="C4" s="510" t="s">
        <v>160</v>
      </c>
    </row>
    <row r="5" ht="15" customHeight="1" hidden="1">
      <c r="C5" s="510"/>
    </row>
    <row r="6" ht="15" customHeight="1" hidden="1">
      <c r="C6" s="510"/>
    </row>
    <row r="7" ht="15" customHeight="1" hidden="1">
      <c r="C7" s="510"/>
    </row>
    <row r="8" spans="2:3" ht="195" customHeight="1">
      <c r="B8" s="510"/>
      <c r="C8" s="511" t="s">
        <v>159</v>
      </c>
    </row>
    <row r="9" ht="165" customHeight="1">
      <c r="C9" s="510" t="s">
        <v>170</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3" sqref="C23"/>
    </sheetView>
  </sheetViews>
  <sheetFormatPr defaultColWidth="9.140625" defaultRowHeight="12.75"/>
  <cols>
    <col min="1" max="1" width="13.421875" style="38" customWidth="1"/>
    <col min="2" max="2" width="27.7109375" style="38" customWidth="1"/>
    <col min="3" max="3" width="40.7109375" style="38" customWidth="1"/>
    <col min="4" max="4" width="23.421875" style="38" customWidth="1"/>
    <col min="5" max="5" width="40.7109375" style="38" customWidth="1"/>
    <col min="6" max="6" width="13.7109375" style="38" customWidth="1"/>
    <col min="7" max="16384" width="40.7109375" style="38" customWidth="1"/>
  </cols>
  <sheetData>
    <row r="3" spans="2:5" s="365" customFormat="1" ht="15">
      <c r="B3" s="364"/>
      <c r="C3" s="364"/>
      <c r="D3" s="364"/>
      <c r="E3" s="364"/>
    </row>
    <row r="4" spans="2:5" s="365" customFormat="1" ht="23.25" customHeight="1">
      <c r="B4" s="574" t="s">
        <v>144</v>
      </c>
      <c r="C4" s="575"/>
      <c r="D4" s="575"/>
      <c r="E4" s="576"/>
    </row>
    <row r="5" spans="2:5" s="365" customFormat="1" ht="15">
      <c r="B5" s="363" t="s">
        <v>53</v>
      </c>
      <c r="C5" s="363" t="s">
        <v>54</v>
      </c>
      <c r="D5" s="363" t="s">
        <v>55</v>
      </c>
      <c r="E5" s="363" t="s">
        <v>56</v>
      </c>
    </row>
    <row r="6" spans="2:5" s="365" customFormat="1" ht="15">
      <c r="B6" s="559" t="s">
        <v>134</v>
      </c>
      <c r="C6" s="403" t="s">
        <v>145</v>
      </c>
      <c r="D6" s="561" t="s">
        <v>135</v>
      </c>
      <c r="E6" s="563" t="s">
        <v>139</v>
      </c>
    </row>
    <row r="7" spans="2:5" s="365" customFormat="1" ht="53.25" customHeight="1">
      <c r="B7" s="577"/>
      <c r="C7" s="407" t="s">
        <v>140</v>
      </c>
      <c r="D7" s="578"/>
      <c r="E7" s="579"/>
    </row>
    <row r="8" spans="2:5" s="365" customFormat="1" ht="15" customHeight="1">
      <c r="B8" s="577"/>
      <c r="C8" s="404" t="s">
        <v>138</v>
      </c>
      <c r="D8" s="578"/>
      <c r="E8" s="579"/>
    </row>
    <row r="9" spans="2:5" s="365" customFormat="1" ht="15" customHeight="1">
      <c r="B9" s="568" t="s">
        <v>137</v>
      </c>
      <c r="C9" s="405" t="s">
        <v>136</v>
      </c>
      <c r="D9" s="570" t="s">
        <v>161</v>
      </c>
      <c r="E9" s="572" t="s">
        <v>0</v>
      </c>
    </row>
    <row r="10" spans="2:5" s="365" customFormat="1" ht="62.25" customHeight="1">
      <c r="B10" s="569"/>
      <c r="C10" s="406" t="s">
        <v>4</v>
      </c>
      <c r="D10" s="571"/>
      <c r="E10" s="573"/>
    </row>
    <row r="11" spans="2:5" s="365" customFormat="1" ht="15" customHeight="1">
      <c r="B11" s="559" t="s">
        <v>156</v>
      </c>
      <c r="C11" s="403" t="s">
        <v>24</v>
      </c>
      <c r="D11" s="561" t="s">
        <v>158</v>
      </c>
      <c r="E11" s="563" t="s">
        <v>157</v>
      </c>
    </row>
    <row r="12" spans="2:5" s="365" customFormat="1" ht="43.5" customHeight="1">
      <c r="B12" s="560"/>
      <c r="C12" s="484" t="s">
        <v>162</v>
      </c>
      <c r="D12" s="562"/>
      <c r="E12" s="564"/>
    </row>
    <row r="13" spans="2:5" s="365" customFormat="1" ht="15" customHeight="1">
      <c r="B13" s="519" t="s">
        <v>194</v>
      </c>
      <c r="C13" s="403" t="s">
        <v>25</v>
      </c>
      <c r="D13" s="512"/>
      <c r="E13" s="518"/>
    </row>
    <row r="14" spans="2:5" s="365" customFormat="1" ht="15" customHeight="1">
      <c r="B14" s="514"/>
      <c r="C14" s="520" t="s">
        <v>42</v>
      </c>
      <c r="D14" s="521"/>
      <c r="E14" s="524"/>
    </row>
    <row r="15" spans="2:5" s="365" customFormat="1" ht="15" customHeight="1">
      <c r="B15" s="514"/>
      <c r="C15" s="565"/>
      <c r="D15" s="522"/>
      <c r="E15" s="522"/>
    </row>
    <row r="16" spans="2:5" ht="15" customHeight="1">
      <c r="B16" s="514"/>
      <c r="C16" s="566"/>
      <c r="D16" s="522"/>
      <c r="E16" s="522"/>
    </row>
    <row r="17" spans="2:5" ht="15" customHeight="1">
      <c r="B17" s="514"/>
      <c r="C17" s="567"/>
      <c r="D17" s="523"/>
      <c r="E17" s="523"/>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30" sqref="E30"/>
    </sheetView>
  </sheetViews>
  <sheetFormatPr defaultColWidth="9.140625" defaultRowHeight="12.75"/>
  <cols>
    <col min="1" max="1" width="8.57421875" style="151" customWidth="1"/>
    <col min="2" max="2" width="23.140625" style="152" customWidth="1"/>
    <col min="3" max="7" width="21.421875" style="153" customWidth="1"/>
    <col min="8" max="8" width="9.57421875" style="153" customWidth="1"/>
    <col min="9" max="9" width="21.57421875" style="153" hidden="1" customWidth="1"/>
    <col min="10" max="10" width="17.57421875" style="153" customWidth="1"/>
    <col min="11" max="16384" width="9.140625" style="151" customWidth="1"/>
  </cols>
  <sheetData>
    <row r="1" spans="3:8" ht="6" customHeight="1">
      <c r="C1" s="152"/>
      <c r="D1" s="152"/>
      <c r="E1" s="152"/>
      <c r="F1" s="152"/>
      <c r="G1" s="152"/>
      <c r="H1" s="152"/>
    </row>
    <row r="2" spans="2:8" ht="13.5" thickBot="1">
      <c r="B2" s="463"/>
      <c r="C2" s="463"/>
      <c r="D2" s="463"/>
      <c r="E2" s="463"/>
      <c r="F2" s="463"/>
      <c r="G2" s="463"/>
      <c r="H2" s="154"/>
    </row>
    <row r="3" spans="2:8" ht="16.5">
      <c r="B3" s="581" t="s">
        <v>1</v>
      </c>
      <c r="C3" s="582"/>
      <c r="D3" s="582"/>
      <c r="E3" s="582"/>
      <c r="F3" s="582"/>
      <c r="G3" s="583"/>
      <c r="H3" s="485"/>
    </row>
    <row r="4" spans="2:22" ht="18.75" thickBot="1">
      <c r="B4" s="584"/>
      <c r="C4" s="585"/>
      <c r="D4" s="585"/>
      <c r="E4" s="585"/>
      <c r="F4" s="585"/>
      <c r="G4" s="586"/>
      <c r="H4" s="485"/>
      <c r="I4" s="159"/>
      <c r="J4" s="159"/>
      <c r="K4" s="159"/>
      <c r="L4" s="159"/>
      <c r="M4" s="154"/>
      <c r="N4" s="154"/>
      <c r="O4" s="155"/>
      <c r="P4" s="153"/>
      <c r="Q4" s="153"/>
      <c r="R4" s="153"/>
      <c r="S4" s="153"/>
      <c r="T4" s="153"/>
      <c r="U4" s="153"/>
      <c r="V4" s="153"/>
    </row>
    <row r="5" ht="13.5" thickBot="1"/>
    <row r="6" spans="2:9" ht="38.25" customHeight="1" thickBot="1">
      <c r="B6" s="457" t="s">
        <v>3</v>
      </c>
      <c r="C6" s="527">
        <v>9</v>
      </c>
      <c r="D6" s="528">
        <v>10</v>
      </c>
      <c r="E6" s="527">
        <v>11</v>
      </c>
      <c r="F6" s="527">
        <v>12</v>
      </c>
      <c r="G6" s="532">
        <v>13</v>
      </c>
      <c r="I6" s="194">
        <v>83</v>
      </c>
    </row>
    <row r="7" spans="2:9" ht="38.25" customHeight="1" thickBot="1">
      <c r="B7" s="157" t="s">
        <v>109</v>
      </c>
      <c r="C7" s="527" t="s">
        <v>69</v>
      </c>
      <c r="D7" s="528" t="s">
        <v>132</v>
      </c>
      <c r="E7" s="528" t="s">
        <v>69</v>
      </c>
      <c r="F7" s="528" t="s">
        <v>132</v>
      </c>
      <c r="G7" s="532" t="s">
        <v>69</v>
      </c>
      <c r="I7" s="195" t="s">
        <v>132</v>
      </c>
    </row>
    <row r="8" spans="2:9" ht="38.25" customHeight="1" thickBot="1">
      <c r="B8" s="526" t="s">
        <v>110</v>
      </c>
      <c r="C8" s="529" t="s">
        <v>166</v>
      </c>
      <c r="D8" s="530" t="s">
        <v>171</v>
      </c>
      <c r="E8" s="530" t="s">
        <v>172</v>
      </c>
      <c r="F8" s="530" t="s">
        <v>173</v>
      </c>
      <c r="G8" s="530" t="s">
        <v>175</v>
      </c>
      <c r="I8" s="196" t="s">
        <v>74</v>
      </c>
    </row>
    <row r="9" spans="2:9" ht="38.25" customHeight="1" thickBot="1">
      <c r="B9" s="158" t="s">
        <v>22</v>
      </c>
      <c r="C9" s="529" t="s">
        <v>167</v>
      </c>
      <c r="D9" s="530" t="s">
        <v>176</v>
      </c>
      <c r="E9" s="530" t="s">
        <v>177</v>
      </c>
      <c r="F9" s="530" t="s">
        <v>174</v>
      </c>
      <c r="G9" s="530" t="s">
        <v>178</v>
      </c>
      <c r="I9" s="196" t="s">
        <v>73</v>
      </c>
    </row>
    <row r="10" spans="2:9" ht="38.25" customHeight="1" thickBot="1">
      <c r="B10" s="456" t="s">
        <v>2</v>
      </c>
      <c r="C10" s="529">
        <v>38793</v>
      </c>
      <c r="D10" s="531">
        <v>38498</v>
      </c>
      <c r="E10" s="531">
        <v>38926</v>
      </c>
      <c r="F10" s="531">
        <v>38989</v>
      </c>
      <c r="G10" s="533">
        <v>39045</v>
      </c>
      <c r="I10" s="196">
        <v>38005</v>
      </c>
    </row>
    <row r="11" spans="2:9" ht="38.25" customHeight="1" thickBot="1">
      <c r="B11" s="156" t="s">
        <v>106</v>
      </c>
      <c r="C11" s="529">
        <v>38821</v>
      </c>
      <c r="D11" s="531">
        <v>38884</v>
      </c>
      <c r="E11" s="531">
        <v>38946</v>
      </c>
      <c r="F11" s="531">
        <v>39002</v>
      </c>
      <c r="G11" s="533">
        <v>39065</v>
      </c>
      <c r="I11" s="196" t="s">
        <v>107</v>
      </c>
    </row>
    <row r="14" ht="12.75">
      <c r="F14" s="155"/>
    </row>
    <row r="17" spans="2:10" s="160" customFormat="1" ht="12.75">
      <c r="B17" s="161"/>
      <c r="C17" s="162"/>
      <c r="D17" s="162"/>
      <c r="E17" s="162"/>
      <c r="F17" s="162"/>
      <c r="G17" s="162"/>
      <c r="H17" s="162"/>
      <c r="I17" s="162"/>
      <c r="J17" s="162"/>
    </row>
    <row r="18" spans="2:10" s="160" customFormat="1" ht="12.75">
      <c r="B18" s="161"/>
      <c r="C18" s="162"/>
      <c r="D18" s="162"/>
      <c r="E18" s="162"/>
      <c r="F18" s="162"/>
      <c r="G18" s="162"/>
      <c r="H18" s="162"/>
      <c r="I18" s="162"/>
      <c r="J18" s="162"/>
    </row>
    <row r="19" spans="2:10" s="160" customFormat="1" ht="48" customHeight="1">
      <c r="B19" s="580"/>
      <c r="C19" s="580"/>
      <c r="D19" s="580"/>
      <c r="E19" s="580"/>
      <c r="F19" s="580"/>
      <c r="G19" s="580"/>
      <c r="H19" s="580"/>
      <c r="I19" s="162"/>
      <c r="J19" s="162"/>
    </row>
    <row r="20" spans="2:10" s="160" customFormat="1" ht="12.75">
      <c r="B20" s="161"/>
      <c r="C20" s="162"/>
      <c r="D20" s="162"/>
      <c r="E20" s="162"/>
      <c r="F20" s="162"/>
      <c r="G20" s="162"/>
      <c r="H20" s="162"/>
      <c r="I20" s="162"/>
      <c r="J20" s="162"/>
    </row>
    <row r="21" spans="2:10" s="160" customFormat="1" ht="12.75">
      <c r="B21" s="161"/>
      <c r="C21" s="162"/>
      <c r="D21" s="162"/>
      <c r="E21" s="162"/>
      <c r="F21" s="162"/>
      <c r="G21" s="162"/>
      <c r="H21" s="162"/>
      <c r="I21" s="162"/>
      <c r="J21" s="162"/>
    </row>
    <row r="22" spans="2:12" s="163" customFormat="1" ht="15.75">
      <c r="B22" s="164" t="s">
        <v>87</v>
      </c>
      <c r="C22" s="166"/>
      <c r="D22" s="166"/>
      <c r="E22" s="166"/>
      <c r="F22" s="166"/>
      <c r="G22" s="166"/>
      <c r="H22" s="166"/>
      <c r="I22" s="166"/>
      <c r="J22" s="166"/>
      <c r="K22" s="166"/>
      <c r="L22" s="166"/>
    </row>
    <row r="23" spans="2:12" s="163" customFormat="1" ht="15.75">
      <c r="B23" s="164"/>
      <c r="C23" s="166"/>
      <c r="D23" s="166"/>
      <c r="E23" s="166"/>
      <c r="F23" s="166"/>
      <c r="G23" s="166"/>
      <c r="H23" s="166"/>
      <c r="I23" s="166"/>
      <c r="J23" s="166"/>
      <c r="K23" s="166"/>
      <c r="L23" s="166"/>
    </row>
    <row r="24" spans="2:12" s="163" customFormat="1" ht="15.75">
      <c r="B24" s="167" t="s">
        <v>88</v>
      </c>
      <c r="C24" s="166"/>
      <c r="D24" s="166"/>
      <c r="E24" s="166"/>
      <c r="F24" s="166"/>
      <c r="G24" s="166"/>
      <c r="H24" s="166"/>
      <c r="I24" s="166"/>
      <c r="J24" s="166"/>
      <c r="K24" s="166"/>
      <c r="L24" s="166"/>
    </row>
    <row r="25" spans="2:12" s="163" customFormat="1" ht="15.75">
      <c r="B25" s="164"/>
      <c r="C25" s="166"/>
      <c r="D25" s="166"/>
      <c r="E25" s="166"/>
      <c r="F25" s="166"/>
      <c r="G25" s="166"/>
      <c r="H25" s="166"/>
      <c r="I25" s="166"/>
      <c r="J25" s="166"/>
      <c r="K25" s="166"/>
      <c r="L25" s="166"/>
    </row>
    <row r="26" spans="2:12" s="163" customFormat="1" ht="15.75">
      <c r="B26" s="164" t="s">
        <v>82</v>
      </c>
      <c r="C26" s="166"/>
      <c r="D26" s="166"/>
      <c r="E26" s="166"/>
      <c r="F26" s="166"/>
      <c r="G26" s="166"/>
      <c r="H26" s="166"/>
      <c r="I26" s="166"/>
      <c r="J26" s="166"/>
      <c r="K26" s="166"/>
      <c r="L26" s="166"/>
    </row>
    <row r="27" spans="2:12" s="163" customFormat="1" ht="15.75">
      <c r="B27" s="164"/>
      <c r="C27" s="166"/>
      <c r="D27" s="166"/>
      <c r="E27" s="166"/>
      <c r="F27" s="166"/>
      <c r="G27" s="166"/>
      <c r="H27" s="166"/>
      <c r="I27" s="166"/>
      <c r="J27" s="166"/>
      <c r="K27" s="166"/>
      <c r="L27" s="166"/>
    </row>
    <row r="28" spans="2:12" s="163" customFormat="1" ht="15.75">
      <c r="B28" s="167" t="s">
        <v>85</v>
      </c>
      <c r="C28" s="166"/>
      <c r="D28" s="166"/>
      <c r="E28" s="166"/>
      <c r="F28" s="166"/>
      <c r="G28" s="166"/>
      <c r="H28" s="166"/>
      <c r="I28" s="166"/>
      <c r="J28" s="166"/>
      <c r="K28" s="166"/>
      <c r="L28" s="166"/>
    </row>
    <row r="29" spans="2:12" s="163" customFormat="1" ht="15.75">
      <c r="B29" s="167"/>
      <c r="C29" s="166"/>
      <c r="D29" s="166"/>
      <c r="E29" s="166"/>
      <c r="F29" s="166"/>
      <c r="G29" s="166"/>
      <c r="H29" s="166"/>
      <c r="I29" s="166"/>
      <c r="J29" s="166"/>
      <c r="K29" s="166"/>
      <c r="L29" s="166"/>
    </row>
    <row r="30" spans="2:12" s="163" customFormat="1" ht="15.75">
      <c r="B30" s="167" t="s">
        <v>86</v>
      </c>
      <c r="C30" s="166"/>
      <c r="D30" s="166"/>
      <c r="E30" s="166"/>
      <c r="F30" s="166"/>
      <c r="G30" s="166"/>
      <c r="H30" s="166"/>
      <c r="I30" s="166"/>
      <c r="J30" s="166"/>
      <c r="K30" s="166"/>
      <c r="L30" s="166"/>
    </row>
    <row r="31" spans="2:12" s="163" customFormat="1" ht="15.75">
      <c r="B31" s="168"/>
      <c r="C31" s="166"/>
      <c r="D31" s="166"/>
      <c r="E31" s="166"/>
      <c r="F31" s="166"/>
      <c r="G31" s="166"/>
      <c r="H31" s="166"/>
      <c r="I31" s="166"/>
      <c r="J31" s="166"/>
      <c r="K31" s="166"/>
      <c r="L31" s="166"/>
    </row>
    <row r="32" spans="2:12" s="163" customFormat="1" ht="15.75">
      <c r="B32" s="167" t="s">
        <v>83</v>
      </c>
      <c r="C32" s="166"/>
      <c r="D32" s="166"/>
      <c r="E32" s="166"/>
      <c r="F32" s="166"/>
      <c r="G32" s="166"/>
      <c r="H32" s="166"/>
      <c r="I32" s="166"/>
      <c r="J32" s="166"/>
      <c r="K32" s="166"/>
      <c r="L32" s="166"/>
    </row>
    <row r="33" spans="2:12" s="163" customFormat="1" ht="15.75">
      <c r="B33" s="168"/>
      <c r="C33" s="166"/>
      <c r="D33" s="166"/>
      <c r="E33" s="166"/>
      <c r="F33" s="166"/>
      <c r="G33" s="166"/>
      <c r="H33" s="166"/>
      <c r="I33" s="166"/>
      <c r="J33" s="166"/>
      <c r="K33" s="166"/>
      <c r="L33" s="166"/>
    </row>
    <row r="34" spans="2:12" s="163" customFormat="1" ht="15.75">
      <c r="B34" s="164"/>
      <c r="C34" s="166"/>
      <c r="D34" s="166"/>
      <c r="E34" s="166"/>
      <c r="F34" s="166"/>
      <c r="G34" s="166"/>
      <c r="H34" s="166"/>
      <c r="I34" s="166"/>
      <c r="J34" s="166"/>
      <c r="K34" s="166"/>
      <c r="L34" s="166"/>
    </row>
    <row r="35" spans="2:10" s="169" customFormat="1" ht="12.75">
      <c r="B35" s="170"/>
      <c r="C35" s="171"/>
      <c r="D35" s="171"/>
      <c r="E35" s="171"/>
      <c r="F35" s="171"/>
      <c r="G35" s="171"/>
      <c r="H35" s="171"/>
      <c r="I35" s="171"/>
      <c r="J35" s="171"/>
    </row>
    <row r="72" spans="2:13" s="163" customFormat="1" ht="15.75">
      <c r="B72" s="167" t="s">
        <v>84</v>
      </c>
      <c r="C72" s="165"/>
      <c r="D72" s="166"/>
      <c r="E72" s="166"/>
      <c r="F72" s="166"/>
      <c r="G72" s="166"/>
      <c r="H72" s="166"/>
      <c r="I72" s="166"/>
      <c r="J72" s="166"/>
      <c r="K72" s="166"/>
      <c r="L72" s="166"/>
      <c r="M72" s="166"/>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W81" sqref="W81"/>
    </sheetView>
  </sheetViews>
  <sheetFormatPr defaultColWidth="9.140625" defaultRowHeight="12.75"/>
  <cols>
    <col min="1" max="1" width="8.421875" style="42" customWidth="1"/>
    <col min="2" max="2" width="37.7109375" style="43" customWidth="1"/>
    <col min="3" max="3" width="57.140625" style="43" customWidth="1"/>
    <col min="4" max="28" width="16.7109375" style="43" customWidth="1"/>
    <col min="29" max="29" width="18.421875" style="55" customWidth="1"/>
    <col min="30" max="30" width="19.140625" style="59" customWidth="1"/>
    <col min="31" max="31" width="14.00390625" style="43" bestFit="1" customWidth="1"/>
    <col min="32" max="32" width="9.140625" style="43" customWidth="1"/>
    <col min="33" max="33" width="16.8515625" style="43" bestFit="1" customWidth="1"/>
    <col min="34" max="16384" width="9.140625" style="43" customWidth="1"/>
  </cols>
  <sheetData>
    <row r="1" spans="3:30" s="27" customFormat="1" ht="16.5" customHeight="1" thickBot="1">
      <c r="C1" s="261"/>
      <c r="AD1" s="56"/>
    </row>
    <row r="2" spans="2:30" s="27" customFormat="1" ht="29.25" customHeight="1">
      <c r="B2" s="665"/>
      <c r="C2" s="671" t="s">
        <v>185</v>
      </c>
      <c r="D2" s="672"/>
      <c r="E2" s="672"/>
      <c r="F2" s="672"/>
      <c r="G2" s="672"/>
      <c r="H2" s="672"/>
      <c r="I2" s="672"/>
      <c r="J2" s="672"/>
      <c r="K2" s="672"/>
      <c r="L2" s="672"/>
      <c r="M2" s="672"/>
      <c r="N2" s="672"/>
      <c r="O2" s="672"/>
      <c r="P2" s="672"/>
      <c r="Q2" s="672"/>
      <c r="R2" s="672"/>
      <c r="S2" s="672"/>
      <c r="T2" s="672"/>
      <c r="U2" s="672"/>
      <c r="V2" s="672"/>
      <c r="W2" s="672"/>
      <c r="X2" s="672"/>
      <c r="Y2" s="672"/>
      <c r="Z2" s="672"/>
      <c r="AA2" s="672"/>
      <c r="AB2" s="673"/>
      <c r="AC2" s="47"/>
      <c r="AD2" s="56"/>
    </row>
    <row r="3" spans="2:30" s="27" customFormat="1" ht="29.25" customHeight="1">
      <c r="B3" s="666"/>
      <c r="C3" s="674"/>
      <c r="D3" s="675"/>
      <c r="E3" s="675"/>
      <c r="F3" s="675"/>
      <c r="G3" s="675"/>
      <c r="H3" s="675"/>
      <c r="I3" s="675"/>
      <c r="J3" s="675"/>
      <c r="K3" s="675"/>
      <c r="L3" s="675"/>
      <c r="M3" s="675"/>
      <c r="N3" s="675"/>
      <c r="O3" s="675"/>
      <c r="P3" s="675"/>
      <c r="Q3" s="675"/>
      <c r="R3" s="675"/>
      <c r="S3" s="675"/>
      <c r="T3" s="675"/>
      <c r="U3" s="675"/>
      <c r="V3" s="675"/>
      <c r="W3" s="675"/>
      <c r="X3" s="675"/>
      <c r="Y3" s="675"/>
      <c r="Z3" s="675"/>
      <c r="AA3" s="675"/>
      <c r="AB3" s="676"/>
      <c r="AC3" s="47"/>
      <c r="AD3" s="56"/>
    </row>
    <row r="4" spans="2:30" s="27" customFormat="1" ht="63" customHeight="1" thickBot="1">
      <c r="B4" s="667"/>
      <c r="C4" s="677" t="s">
        <v>168</v>
      </c>
      <c r="D4" s="678"/>
      <c r="E4" s="678"/>
      <c r="F4" s="678"/>
      <c r="G4" s="678"/>
      <c r="H4" s="678"/>
      <c r="I4" s="678"/>
      <c r="J4" s="678"/>
      <c r="K4" s="678"/>
      <c r="L4" s="678"/>
      <c r="M4" s="678"/>
      <c r="N4" s="678"/>
      <c r="O4" s="678"/>
      <c r="P4" s="678"/>
      <c r="Q4" s="678"/>
      <c r="R4" s="678"/>
      <c r="S4" s="678"/>
      <c r="T4" s="678"/>
      <c r="U4" s="678"/>
      <c r="V4" s="678"/>
      <c r="W4" s="678"/>
      <c r="X4" s="678"/>
      <c r="Y4" s="678"/>
      <c r="Z4" s="678"/>
      <c r="AA4" s="678"/>
      <c r="AB4" s="679"/>
      <c r="AC4" s="47"/>
      <c r="AD4" s="56"/>
    </row>
    <row r="5" spans="2:30" s="27" customFormat="1" ht="38.25" customHeight="1" thickBot="1">
      <c r="B5" s="377" t="str">
        <f>'802.22 Cover'!$C$3</f>
        <v>PLENARY</v>
      </c>
      <c r="C5" s="689" t="s">
        <v>169</v>
      </c>
      <c r="D5" s="690"/>
      <c r="E5" s="690"/>
      <c r="F5" s="690"/>
      <c r="G5" s="690"/>
      <c r="H5" s="690"/>
      <c r="I5" s="690"/>
      <c r="J5" s="690"/>
      <c r="K5" s="690"/>
      <c r="L5" s="690"/>
      <c r="M5" s="690"/>
      <c r="N5" s="690"/>
      <c r="O5" s="690"/>
      <c r="P5" s="690"/>
      <c r="Q5" s="690"/>
      <c r="R5" s="690"/>
      <c r="S5" s="690"/>
      <c r="T5" s="690"/>
      <c r="U5" s="690"/>
      <c r="V5" s="690"/>
      <c r="W5" s="690"/>
      <c r="X5" s="690"/>
      <c r="Y5" s="690"/>
      <c r="Z5" s="690"/>
      <c r="AA5" s="690"/>
      <c r="AB5" s="691"/>
      <c r="AC5" s="47"/>
      <c r="AD5" s="56"/>
    </row>
    <row r="6" spans="2:30" s="27" customFormat="1" ht="27.75" customHeight="1">
      <c r="B6" s="668" t="str">
        <f>'802.22 Cover'!$C$4</f>
        <v>R4</v>
      </c>
      <c r="C6" s="689"/>
      <c r="D6" s="690"/>
      <c r="E6" s="690"/>
      <c r="F6" s="690"/>
      <c r="G6" s="690"/>
      <c r="H6" s="690"/>
      <c r="I6" s="690"/>
      <c r="J6" s="690"/>
      <c r="K6" s="690"/>
      <c r="L6" s="690"/>
      <c r="M6" s="690"/>
      <c r="N6" s="690"/>
      <c r="O6" s="690"/>
      <c r="P6" s="690"/>
      <c r="Q6" s="690"/>
      <c r="R6" s="690"/>
      <c r="S6" s="690"/>
      <c r="T6" s="690"/>
      <c r="U6" s="690"/>
      <c r="V6" s="690"/>
      <c r="W6" s="690"/>
      <c r="X6" s="690"/>
      <c r="Y6" s="690"/>
      <c r="Z6" s="690"/>
      <c r="AA6" s="690"/>
      <c r="AB6" s="691"/>
      <c r="AC6" s="47"/>
      <c r="AD6" s="56"/>
    </row>
    <row r="7" spans="2:30" s="27" customFormat="1" ht="38.25" customHeight="1" thickBot="1">
      <c r="B7" s="669"/>
      <c r="C7" s="379" t="s">
        <v>5</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8"/>
      <c r="AD7" s="56"/>
    </row>
    <row r="8" spans="1:29" s="306" customFormat="1" ht="48" customHeight="1" thickBot="1">
      <c r="A8" s="305"/>
      <c r="B8" s="670"/>
      <c r="C8" s="378" t="s">
        <v>179</v>
      </c>
      <c r="D8" s="680" t="s">
        <v>180</v>
      </c>
      <c r="E8" s="680"/>
      <c r="F8" s="680"/>
      <c r="G8" s="680"/>
      <c r="H8" s="681"/>
      <c r="I8" s="680" t="s">
        <v>181</v>
      </c>
      <c r="J8" s="680"/>
      <c r="K8" s="680"/>
      <c r="L8" s="680"/>
      <c r="M8" s="681"/>
      <c r="N8" s="688" t="s">
        <v>182</v>
      </c>
      <c r="O8" s="621"/>
      <c r="P8" s="621"/>
      <c r="Q8" s="621"/>
      <c r="R8" s="622"/>
      <c r="S8" s="682" t="s">
        <v>183</v>
      </c>
      <c r="T8" s="683"/>
      <c r="U8" s="683"/>
      <c r="V8" s="683"/>
      <c r="W8" s="683"/>
      <c r="X8" s="684" t="s">
        <v>184</v>
      </c>
      <c r="Y8" s="685"/>
      <c r="Z8" s="686"/>
      <c r="AA8" s="686"/>
      <c r="AB8" s="687"/>
      <c r="AC8" s="49"/>
    </row>
    <row r="9" spans="1:30" s="45" customFormat="1" ht="36" customHeight="1">
      <c r="A9" s="44"/>
      <c r="B9" s="710" t="s">
        <v>92</v>
      </c>
      <c r="C9" s="708"/>
      <c r="D9" s="375"/>
      <c r="E9" s="375"/>
      <c r="F9" s="375"/>
      <c r="G9" s="375"/>
      <c r="H9" s="375"/>
      <c r="I9" s="654"/>
      <c r="J9" s="655"/>
      <c r="K9" s="655"/>
      <c r="L9" s="655"/>
      <c r="M9" s="656"/>
      <c r="N9" s="660"/>
      <c r="O9" s="661"/>
      <c r="P9" s="641"/>
      <c r="Q9" s="641"/>
      <c r="R9" s="662"/>
      <c r="S9" s="646"/>
      <c r="T9" s="647"/>
      <c r="U9" s="648"/>
      <c r="V9" s="648"/>
      <c r="W9" s="649"/>
      <c r="X9" s="639" t="s">
        <v>118</v>
      </c>
      <c r="Y9" s="640"/>
      <c r="Z9" s="641"/>
      <c r="AA9" s="641"/>
      <c r="AB9" s="642"/>
      <c r="AC9" s="50"/>
      <c r="AD9" s="57"/>
    </row>
    <row r="10" spans="1:30" s="45" customFormat="1" ht="36" customHeight="1" thickBot="1">
      <c r="A10" s="44"/>
      <c r="B10" s="711"/>
      <c r="C10" s="709"/>
      <c r="D10" s="376"/>
      <c r="E10" s="376"/>
      <c r="F10" s="376"/>
      <c r="G10" s="376"/>
      <c r="H10" s="376"/>
      <c r="I10" s="657"/>
      <c r="J10" s="658"/>
      <c r="K10" s="658"/>
      <c r="L10" s="658"/>
      <c r="M10" s="659"/>
      <c r="N10" s="663"/>
      <c r="O10" s="643"/>
      <c r="P10" s="644"/>
      <c r="Q10" s="644"/>
      <c r="R10" s="664"/>
      <c r="S10" s="635"/>
      <c r="T10" s="636"/>
      <c r="U10" s="637"/>
      <c r="V10" s="637"/>
      <c r="W10" s="638"/>
      <c r="X10" s="643"/>
      <c r="Y10" s="644"/>
      <c r="Z10" s="644"/>
      <c r="AA10" s="644"/>
      <c r="AB10" s="645"/>
      <c r="AC10" s="50"/>
      <c r="AD10" s="57"/>
    </row>
    <row r="11" spans="1:30" s="45" customFormat="1" ht="36" customHeight="1" thickBot="1">
      <c r="A11" s="44"/>
      <c r="B11" s="366" t="s">
        <v>46</v>
      </c>
      <c r="C11" s="709"/>
      <c r="D11" s="713" t="s">
        <v>153</v>
      </c>
      <c r="E11" s="713"/>
      <c r="F11" s="713"/>
      <c r="G11" s="713"/>
      <c r="H11" s="713"/>
      <c r="I11" s="650" t="s">
        <v>226</v>
      </c>
      <c r="J11" s="596"/>
      <c r="K11" s="596"/>
      <c r="L11" s="596"/>
      <c r="M11" s="596"/>
      <c r="N11" s="650" t="s">
        <v>195</v>
      </c>
      <c r="O11" s="596"/>
      <c r="P11" s="596"/>
      <c r="Q11" s="596"/>
      <c r="R11" s="596"/>
      <c r="S11" s="650" t="s">
        <v>227</v>
      </c>
      <c r="T11" s="596"/>
      <c r="U11" s="596"/>
      <c r="V11" s="596"/>
      <c r="W11" s="596"/>
      <c r="X11" s="599" t="s">
        <v>143</v>
      </c>
      <c r="Y11" s="724"/>
      <c r="Z11" s="724"/>
      <c r="AA11" s="724"/>
      <c r="AB11" s="725"/>
      <c r="AC11" s="51"/>
      <c r="AD11" s="57"/>
    </row>
    <row r="12" spans="1:30" s="45" customFormat="1" ht="36" customHeight="1" thickBot="1">
      <c r="A12" s="44"/>
      <c r="B12" s="367" t="s">
        <v>45</v>
      </c>
      <c r="C12" s="709"/>
      <c r="D12" s="713"/>
      <c r="E12" s="713"/>
      <c r="F12" s="713"/>
      <c r="G12" s="713"/>
      <c r="H12" s="713"/>
      <c r="I12" s="596"/>
      <c r="J12" s="596"/>
      <c r="K12" s="596"/>
      <c r="L12" s="596"/>
      <c r="M12" s="596"/>
      <c r="N12" s="596"/>
      <c r="O12" s="596"/>
      <c r="P12" s="596"/>
      <c r="Q12" s="596"/>
      <c r="R12" s="596"/>
      <c r="S12" s="596"/>
      <c r="T12" s="596"/>
      <c r="U12" s="596"/>
      <c r="V12" s="596"/>
      <c r="W12" s="596"/>
      <c r="X12" s="726"/>
      <c r="Y12" s="727"/>
      <c r="Z12" s="727"/>
      <c r="AA12" s="727"/>
      <c r="AB12" s="728"/>
      <c r="AC12" s="51"/>
      <c r="AD12" s="57"/>
    </row>
    <row r="13" spans="1:30" s="45" customFormat="1" ht="36" customHeight="1" thickBot="1">
      <c r="A13" s="44"/>
      <c r="B13" s="367" t="s">
        <v>43</v>
      </c>
      <c r="C13" s="382"/>
      <c r="D13" s="713"/>
      <c r="E13" s="713"/>
      <c r="F13" s="713"/>
      <c r="G13" s="713"/>
      <c r="H13" s="713"/>
      <c r="I13" s="596"/>
      <c r="J13" s="596"/>
      <c r="K13" s="596"/>
      <c r="L13" s="596"/>
      <c r="M13" s="596"/>
      <c r="N13" s="596"/>
      <c r="O13" s="596"/>
      <c r="P13" s="596"/>
      <c r="Q13" s="596"/>
      <c r="R13" s="596"/>
      <c r="S13" s="596"/>
      <c r="T13" s="596"/>
      <c r="U13" s="596"/>
      <c r="V13" s="596"/>
      <c r="W13" s="596"/>
      <c r="X13" s="726"/>
      <c r="Y13" s="727"/>
      <c r="Z13" s="727"/>
      <c r="AA13" s="727"/>
      <c r="AB13" s="728"/>
      <c r="AC13" s="51"/>
      <c r="AD13" s="57"/>
    </row>
    <row r="14" spans="1:30" s="45" customFormat="1" ht="36" customHeight="1" thickBot="1">
      <c r="A14" s="44"/>
      <c r="B14" s="367" t="s">
        <v>44</v>
      </c>
      <c r="C14" s="382"/>
      <c r="D14" s="713"/>
      <c r="E14" s="713"/>
      <c r="F14" s="713"/>
      <c r="G14" s="713"/>
      <c r="H14" s="713"/>
      <c r="I14" s="596"/>
      <c r="J14" s="596"/>
      <c r="K14" s="596"/>
      <c r="L14" s="596"/>
      <c r="M14" s="596"/>
      <c r="N14" s="596"/>
      <c r="O14" s="596"/>
      <c r="P14" s="596"/>
      <c r="Q14" s="596"/>
      <c r="R14" s="596"/>
      <c r="S14" s="596"/>
      <c r="T14" s="596"/>
      <c r="U14" s="596"/>
      <c r="V14" s="596"/>
      <c r="W14" s="596"/>
      <c r="X14" s="726"/>
      <c r="Y14" s="727"/>
      <c r="Z14" s="727"/>
      <c r="AA14" s="727"/>
      <c r="AB14" s="728"/>
      <c r="AC14" s="51"/>
      <c r="AD14" s="57"/>
    </row>
    <row r="15" spans="1:30" s="45" customFormat="1" ht="36" customHeight="1" thickBot="1">
      <c r="A15" s="44"/>
      <c r="B15" s="703" t="s">
        <v>27</v>
      </c>
      <c r="C15" s="635"/>
      <c r="D15" s="713"/>
      <c r="E15" s="713"/>
      <c r="F15" s="713"/>
      <c r="G15" s="713"/>
      <c r="H15" s="713"/>
      <c r="I15" s="608" t="s">
        <v>116</v>
      </c>
      <c r="J15" s="608"/>
      <c r="K15" s="608"/>
      <c r="L15" s="608"/>
      <c r="M15" s="608"/>
      <c r="N15" s="608" t="s">
        <v>116</v>
      </c>
      <c r="O15" s="608"/>
      <c r="P15" s="608"/>
      <c r="Q15" s="608"/>
      <c r="R15" s="608"/>
      <c r="S15" s="608" t="s">
        <v>116</v>
      </c>
      <c r="T15" s="608"/>
      <c r="U15" s="608"/>
      <c r="V15" s="608"/>
      <c r="W15" s="608"/>
      <c r="X15" s="651" t="s">
        <v>116</v>
      </c>
      <c r="Y15" s="652"/>
      <c r="Z15" s="652"/>
      <c r="AA15" s="652"/>
      <c r="AB15" s="653"/>
      <c r="AC15" s="49"/>
      <c r="AD15" s="57"/>
    </row>
    <row r="16" spans="1:30" s="45" customFormat="1" ht="36" customHeight="1" thickBot="1">
      <c r="A16" s="44"/>
      <c r="B16" s="704"/>
      <c r="C16" s="635"/>
      <c r="D16" s="713"/>
      <c r="E16" s="713"/>
      <c r="F16" s="713"/>
      <c r="G16" s="713"/>
      <c r="H16" s="713"/>
      <c r="I16" s="608"/>
      <c r="J16" s="608"/>
      <c r="K16" s="608"/>
      <c r="L16" s="608"/>
      <c r="M16" s="608"/>
      <c r="N16" s="608"/>
      <c r="O16" s="608"/>
      <c r="P16" s="608"/>
      <c r="Q16" s="608"/>
      <c r="R16" s="608"/>
      <c r="S16" s="608"/>
      <c r="T16" s="608"/>
      <c r="U16" s="608"/>
      <c r="V16" s="608"/>
      <c r="W16" s="608"/>
      <c r="X16" s="651"/>
      <c r="Y16" s="652"/>
      <c r="Z16" s="652"/>
      <c r="AA16" s="652"/>
      <c r="AB16" s="653"/>
      <c r="AC16" s="49"/>
      <c r="AD16" s="57"/>
    </row>
    <row r="17" spans="1:30" s="45" customFormat="1" ht="36" customHeight="1" thickBot="1">
      <c r="A17" s="44"/>
      <c r="B17" s="464" t="s">
        <v>26</v>
      </c>
      <c r="C17" s="635"/>
      <c r="D17" s="712" t="s">
        <v>116</v>
      </c>
      <c r="E17" s="712"/>
      <c r="F17" s="712"/>
      <c r="G17" s="712"/>
      <c r="H17" s="712"/>
      <c r="I17" s="650" t="s">
        <v>227</v>
      </c>
      <c r="J17" s="596"/>
      <c r="K17" s="596"/>
      <c r="L17" s="596"/>
      <c r="M17" s="596"/>
      <c r="N17" s="650" t="s">
        <v>228</v>
      </c>
      <c r="O17" s="596"/>
      <c r="P17" s="596"/>
      <c r="Q17" s="596"/>
      <c r="R17" s="596"/>
      <c r="S17" s="650" t="s">
        <v>227</v>
      </c>
      <c r="T17" s="596"/>
      <c r="U17" s="596"/>
      <c r="V17" s="596"/>
      <c r="W17" s="596"/>
      <c r="X17" s="599" t="s">
        <v>232</v>
      </c>
      <c r="Y17" s="600"/>
      <c r="Z17" s="600"/>
      <c r="AA17" s="600"/>
      <c r="AB17" s="601"/>
      <c r="AC17" s="52"/>
      <c r="AD17" s="57"/>
    </row>
    <row r="18" spans="1:30" s="45" customFormat="1" ht="36" customHeight="1" thickBot="1">
      <c r="A18" s="44"/>
      <c r="B18" s="368" t="s">
        <v>28</v>
      </c>
      <c r="C18" s="635"/>
      <c r="D18" s="714" t="s">
        <v>147</v>
      </c>
      <c r="E18" s="714"/>
      <c r="F18" s="714"/>
      <c r="G18" s="714"/>
      <c r="H18" s="714"/>
      <c r="I18" s="596"/>
      <c r="J18" s="596"/>
      <c r="K18" s="596"/>
      <c r="L18" s="596"/>
      <c r="M18" s="596"/>
      <c r="N18" s="596"/>
      <c r="O18" s="596"/>
      <c r="P18" s="596"/>
      <c r="Q18" s="596"/>
      <c r="R18" s="596"/>
      <c r="S18" s="596"/>
      <c r="T18" s="596"/>
      <c r="U18" s="596"/>
      <c r="V18" s="596"/>
      <c r="W18" s="596"/>
      <c r="X18" s="602"/>
      <c r="Y18" s="603"/>
      <c r="Z18" s="603"/>
      <c r="AA18" s="603"/>
      <c r="AB18" s="604"/>
      <c r="AC18" s="52"/>
      <c r="AD18" s="57"/>
    </row>
    <row r="19" spans="1:30" s="45" customFormat="1" ht="36" customHeight="1" thickBot="1">
      <c r="A19" s="44"/>
      <c r="B19" s="368" t="s">
        <v>29</v>
      </c>
      <c r="C19" s="635"/>
      <c r="D19" s="714"/>
      <c r="E19" s="714"/>
      <c r="F19" s="714"/>
      <c r="G19" s="714"/>
      <c r="H19" s="714"/>
      <c r="I19" s="596"/>
      <c r="J19" s="596"/>
      <c r="K19" s="596"/>
      <c r="L19" s="596"/>
      <c r="M19" s="596"/>
      <c r="N19" s="596"/>
      <c r="O19" s="596"/>
      <c r="P19" s="596"/>
      <c r="Q19" s="596"/>
      <c r="R19" s="596"/>
      <c r="S19" s="596"/>
      <c r="T19" s="596"/>
      <c r="U19" s="596"/>
      <c r="V19" s="596"/>
      <c r="W19" s="596"/>
      <c r="X19" s="602"/>
      <c r="Y19" s="603"/>
      <c r="Z19" s="603"/>
      <c r="AA19" s="603"/>
      <c r="AB19" s="604"/>
      <c r="AC19" s="52"/>
      <c r="AD19" s="57"/>
    </row>
    <row r="20" spans="1:30" s="45" customFormat="1" ht="36" customHeight="1" thickBot="1">
      <c r="A20" s="44"/>
      <c r="B20" s="368" t="s">
        <v>30</v>
      </c>
      <c r="C20" s="635"/>
      <c r="D20" s="598" t="s">
        <v>41</v>
      </c>
      <c r="E20" s="598"/>
      <c r="F20" s="598"/>
      <c r="G20" s="598"/>
      <c r="H20" s="598"/>
      <c r="I20" s="596"/>
      <c r="J20" s="596"/>
      <c r="K20" s="596"/>
      <c r="L20" s="596"/>
      <c r="M20" s="596"/>
      <c r="N20" s="596"/>
      <c r="O20" s="596"/>
      <c r="P20" s="596"/>
      <c r="Q20" s="596"/>
      <c r="R20" s="596"/>
      <c r="S20" s="596"/>
      <c r="T20" s="596"/>
      <c r="U20" s="596"/>
      <c r="V20" s="596"/>
      <c r="W20" s="596"/>
      <c r="X20" s="605" t="s">
        <v>59</v>
      </c>
      <c r="Y20" s="606"/>
      <c r="Z20" s="606"/>
      <c r="AA20" s="606"/>
      <c r="AB20" s="607"/>
      <c r="AC20" s="52"/>
      <c r="AD20" s="57"/>
    </row>
    <row r="21" spans="1:30" s="45" customFormat="1" ht="36" customHeight="1" thickBot="1">
      <c r="A21" s="44"/>
      <c r="B21" s="369" t="s">
        <v>49</v>
      </c>
      <c r="C21" s="635"/>
      <c r="D21" s="598"/>
      <c r="E21" s="598"/>
      <c r="F21" s="598"/>
      <c r="G21" s="598"/>
      <c r="H21" s="598"/>
      <c r="I21" s="598" t="s">
        <v>41</v>
      </c>
      <c r="J21" s="598"/>
      <c r="K21" s="598"/>
      <c r="L21" s="598"/>
      <c r="M21" s="598"/>
      <c r="N21" s="598" t="s">
        <v>41</v>
      </c>
      <c r="O21" s="598"/>
      <c r="P21" s="598"/>
      <c r="Q21" s="598"/>
      <c r="R21" s="598"/>
      <c r="S21" s="598" t="s">
        <v>41</v>
      </c>
      <c r="T21" s="598"/>
      <c r="U21" s="598"/>
      <c r="V21" s="598"/>
      <c r="W21" s="598"/>
      <c r="X21" s="605"/>
      <c r="Y21" s="606"/>
      <c r="Z21" s="606"/>
      <c r="AA21" s="606"/>
      <c r="AB21" s="607"/>
      <c r="AC21" s="53"/>
      <c r="AD21" s="57"/>
    </row>
    <row r="22" spans="1:30" s="45" customFormat="1" ht="36" customHeight="1" thickBot="1">
      <c r="A22" s="44"/>
      <c r="B22" s="369" t="s">
        <v>50</v>
      </c>
      <c r="C22" s="635"/>
      <c r="D22" s="598"/>
      <c r="E22" s="598"/>
      <c r="F22" s="598"/>
      <c r="G22" s="598"/>
      <c r="H22" s="598"/>
      <c r="I22" s="598"/>
      <c r="J22" s="598"/>
      <c r="K22" s="598"/>
      <c r="L22" s="598"/>
      <c r="M22" s="598"/>
      <c r="N22" s="598"/>
      <c r="O22" s="598"/>
      <c r="P22" s="598"/>
      <c r="Q22" s="598"/>
      <c r="R22" s="598"/>
      <c r="S22" s="598"/>
      <c r="T22" s="598"/>
      <c r="U22" s="598"/>
      <c r="V22" s="598"/>
      <c r="W22" s="598"/>
      <c r="X22" s="628" t="s">
        <v>154</v>
      </c>
      <c r="Y22" s="629"/>
      <c r="Z22" s="629"/>
      <c r="AA22" s="629"/>
      <c r="AB22" s="630"/>
      <c r="AC22" s="53"/>
      <c r="AD22" s="57"/>
    </row>
    <row r="23" spans="1:30" s="45" customFormat="1" ht="36" customHeight="1" thickBot="1">
      <c r="A23" s="44"/>
      <c r="B23" s="623" t="s">
        <v>31</v>
      </c>
      <c r="C23" s="383"/>
      <c r="D23" s="650" t="s">
        <v>142</v>
      </c>
      <c r="E23" s="707"/>
      <c r="F23" s="707"/>
      <c r="G23" s="707"/>
      <c r="H23" s="707"/>
      <c r="I23" s="650" t="s">
        <v>227</v>
      </c>
      <c r="J23" s="596"/>
      <c r="K23" s="596"/>
      <c r="L23" s="596"/>
      <c r="M23" s="596"/>
      <c r="N23" s="650" t="s">
        <v>230</v>
      </c>
      <c r="O23" s="596"/>
      <c r="P23" s="596"/>
      <c r="Q23" s="596"/>
      <c r="R23" s="596"/>
      <c r="S23" s="650" t="s">
        <v>229</v>
      </c>
      <c r="T23" s="596"/>
      <c r="U23" s="596"/>
      <c r="V23" s="596"/>
      <c r="W23" s="596"/>
      <c r="X23" s="631"/>
      <c r="Y23" s="629"/>
      <c r="Z23" s="629"/>
      <c r="AA23" s="629"/>
      <c r="AB23" s="630"/>
      <c r="AC23" s="53"/>
      <c r="AD23" s="57"/>
    </row>
    <row r="24" spans="1:30" s="45" customFormat="1" ht="36" customHeight="1" thickBot="1">
      <c r="A24" s="44"/>
      <c r="B24" s="702"/>
      <c r="C24" s="383"/>
      <c r="D24" s="707"/>
      <c r="E24" s="707"/>
      <c r="F24" s="707"/>
      <c r="G24" s="707"/>
      <c r="H24" s="707"/>
      <c r="I24" s="596"/>
      <c r="J24" s="596"/>
      <c r="K24" s="596"/>
      <c r="L24" s="596"/>
      <c r="M24" s="596"/>
      <c r="N24" s="596"/>
      <c r="O24" s="596"/>
      <c r="P24" s="596"/>
      <c r="Q24" s="596"/>
      <c r="R24" s="596"/>
      <c r="S24" s="596"/>
      <c r="T24" s="596"/>
      <c r="U24" s="596"/>
      <c r="V24" s="596"/>
      <c r="W24" s="596"/>
      <c r="X24" s="631"/>
      <c r="Y24" s="629"/>
      <c r="Z24" s="629"/>
      <c r="AA24" s="629"/>
      <c r="AB24" s="630"/>
      <c r="AC24" s="53"/>
      <c r="AD24" s="57"/>
    </row>
    <row r="25" spans="1:30" s="45" customFormat="1" ht="36" customHeight="1" thickBot="1">
      <c r="A25" s="44"/>
      <c r="B25" s="702"/>
      <c r="C25" s="383"/>
      <c r="D25" s="707"/>
      <c r="E25" s="707"/>
      <c r="F25" s="707"/>
      <c r="G25" s="707"/>
      <c r="H25" s="707"/>
      <c r="I25" s="596"/>
      <c r="J25" s="596"/>
      <c r="K25" s="596"/>
      <c r="L25" s="596"/>
      <c r="M25" s="596"/>
      <c r="N25" s="596"/>
      <c r="O25" s="596"/>
      <c r="P25" s="596"/>
      <c r="Q25" s="596"/>
      <c r="R25" s="596"/>
      <c r="S25" s="596"/>
      <c r="T25" s="596"/>
      <c r="U25" s="596"/>
      <c r="V25" s="596"/>
      <c r="W25" s="596"/>
      <c r="X25" s="631"/>
      <c r="Y25" s="629"/>
      <c r="Z25" s="629"/>
      <c r="AA25" s="629"/>
      <c r="AB25" s="630"/>
      <c r="AC25" s="53"/>
      <c r="AD25" s="57"/>
    </row>
    <row r="26" spans="1:30" s="45" customFormat="1" ht="36" customHeight="1" thickBot="1">
      <c r="A26" s="44"/>
      <c r="B26" s="624"/>
      <c r="C26" s="383"/>
      <c r="D26" s="707"/>
      <c r="E26" s="707"/>
      <c r="F26" s="707"/>
      <c r="G26" s="707"/>
      <c r="H26" s="707"/>
      <c r="I26" s="596"/>
      <c r="J26" s="596"/>
      <c r="K26" s="596"/>
      <c r="L26" s="596"/>
      <c r="M26" s="596"/>
      <c r="N26" s="596"/>
      <c r="O26" s="596"/>
      <c r="P26" s="596"/>
      <c r="Q26" s="596"/>
      <c r="R26" s="596"/>
      <c r="S26" s="596"/>
      <c r="T26" s="596"/>
      <c r="U26" s="596"/>
      <c r="V26" s="596"/>
      <c r="W26" s="596"/>
      <c r="X26" s="631"/>
      <c r="Y26" s="629"/>
      <c r="Z26" s="629"/>
      <c r="AA26" s="629"/>
      <c r="AB26" s="630"/>
      <c r="AC26" s="53"/>
      <c r="AD26" s="57"/>
    </row>
    <row r="27" spans="1:30" s="45" customFormat="1" ht="36" customHeight="1" thickBot="1">
      <c r="A27" s="44"/>
      <c r="B27" s="705" t="s">
        <v>32</v>
      </c>
      <c r="C27" s="699" t="s">
        <v>6</v>
      </c>
      <c r="D27" s="608" t="s">
        <v>116</v>
      </c>
      <c r="E27" s="608"/>
      <c r="F27" s="608"/>
      <c r="G27" s="608"/>
      <c r="H27" s="608"/>
      <c r="I27" s="608" t="s">
        <v>116</v>
      </c>
      <c r="J27" s="608"/>
      <c r="K27" s="608"/>
      <c r="L27" s="608"/>
      <c r="M27" s="608"/>
      <c r="N27" s="608" t="s">
        <v>116</v>
      </c>
      <c r="O27" s="608"/>
      <c r="P27" s="608"/>
      <c r="Q27" s="608"/>
      <c r="R27" s="608"/>
      <c r="S27" s="608" t="s">
        <v>116</v>
      </c>
      <c r="T27" s="608"/>
      <c r="U27" s="608"/>
      <c r="V27" s="608"/>
      <c r="W27" s="608"/>
      <c r="X27" s="631"/>
      <c r="Y27" s="629"/>
      <c r="Z27" s="629"/>
      <c r="AA27" s="629"/>
      <c r="AB27" s="630"/>
      <c r="AC27" s="53"/>
      <c r="AD27" s="57"/>
    </row>
    <row r="28" spans="1:30" s="45" customFormat="1" ht="36" customHeight="1" thickBot="1">
      <c r="A28" s="44"/>
      <c r="B28" s="706"/>
      <c r="C28" s="700"/>
      <c r="D28" s="608"/>
      <c r="E28" s="608"/>
      <c r="F28" s="608"/>
      <c r="G28" s="608"/>
      <c r="H28" s="608"/>
      <c r="I28" s="608"/>
      <c r="J28" s="608"/>
      <c r="K28" s="608"/>
      <c r="L28" s="608"/>
      <c r="M28" s="608"/>
      <c r="N28" s="608"/>
      <c r="O28" s="608"/>
      <c r="P28" s="608"/>
      <c r="Q28" s="608"/>
      <c r="R28" s="608"/>
      <c r="S28" s="608"/>
      <c r="T28" s="608"/>
      <c r="U28" s="608"/>
      <c r="V28" s="608"/>
      <c r="W28" s="608"/>
      <c r="X28" s="631"/>
      <c r="Y28" s="629"/>
      <c r="Z28" s="629"/>
      <c r="AA28" s="629"/>
      <c r="AB28" s="630"/>
      <c r="AC28" s="53"/>
      <c r="AD28" s="57"/>
    </row>
    <row r="29" spans="1:30" s="45" customFormat="1" ht="36" customHeight="1" thickBot="1">
      <c r="A29" s="44"/>
      <c r="B29" s="623" t="s">
        <v>33</v>
      </c>
      <c r="C29" s="700"/>
      <c r="D29" s="650" t="s">
        <v>196</v>
      </c>
      <c r="E29" s="596"/>
      <c r="F29" s="596"/>
      <c r="G29" s="596"/>
      <c r="H29" s="596"/>
      <c r="I29" s="650" t="s">
        <v>227</v>
      </c>
      <c r="J29" s="596"/>
      <c r="K29" s="596"/>
      <c r="L29" s="596"/>
      <c r="M29" s="596"/>
      <c r="N29" s="650" t="s">
        <v>227</v>
      </c>
      <c r="O29" s="596"/>
      <c r="P29" s="596"/>
      <c r="Q29" s="596"/>
      <c r="R29" s="596"/>
      <c r="S29" s="650" t="s">
        <v>231</v>
      </c>
      <c r="T29" s="596"/>
      <c r="U29" s="596"/>
      <c r="V29" s="596"/>
      <c r="W29" s="596"/>
      <c r="X29" s="631"/>
      <c r="Y29" s="629"/>
      <c r="Z29" s="629"/>
      <c r="AA29" s="629"/>
      <c r="AB29" s="630"/>
      <c r="AC29" s="53"/>
      <c r="AD29" s="57"/>
    </row>
    <row r="30" spans="1:30" s="45" customFormat="1" ht="36" customHeight="1" thickBot="1">
      <c r="A30" s="44"/>
      <c r="B30" s="624"/>
      <c r="C30" s="700"/>
      <c r="D30" s="596"/>
      <c r="E30" s="596"/>
      <c r="F30" s="596"/>
      <c r="G30" s="596"/>
      <c r="H30" s="596"/>
      <c r="I30" s="596"/>
      <c r="J30" s="596"/>
      <c r="K30" s="596"/>
      <c r="L30" s="596"/>
      <c r="M30" s="596"/>
      <c r="N30" s="596"/>
      <c r="O30" s="596"/>
      <c r="P30" s="596"/>
      <c r="Q30" s="596"/>
      <c r="R30" s="596"/>
      <c r="S30" s="596"/>
      <c r="T30" s="596"/>
      <c r="U30" s="596"/>
      <c r="V30" s="596"/>
      <c r="W30" s="596"/>
      <c r="X30" s="631"/>
      <c r="Y30" s="629"/>
      <c r="Z30" s="629"/>
      <c r="AA30" s="629"/>
      <c r="AB30" s="630"/>
      <c r="AC30" s="53"/>
      <c r="AD30" s="57"/>
    </row>
    <row r="31" spans="1:30" s="45" customFormat="1" ht="36" customHeight="1" thickBot="1">
      <c r="A31" s="44"/>
      <c r="B31" s="368" t="s">
        <v>47</v>
      </c>
      <c r="C31" s="701" t="s">
        <v>93</v>
      </c>
      <c r="D31" s="596"/>
      <c r="E31" s="596"/>
      <c r="F31" s="596"/>
      <c r="G31" s="596"/>
      <c r="H31" s="596"/>
      <c r="I31" s="596"/>
      <c r="J31" s="596"/>
      <c r="K31" s="596"/>
      <c r="L31" s="596"/>
      <c r="M31" s="596"/>
      <c r="N31" s="596"/>
      <c r="O31" s="596"/>
      <c r="P31" s="596"/>
      <c r="Q31" s="596"/>
      <c r="R31" s="596"/>
      <c r="S31" s="596"/>
      <c r="T31" s="596"/>
      <c r="U31" s="596"/>
      <c r="V31" s="596"/>
      <c r="W31" s="596"/>
      <c r="X31" s="631"/>
      <c r="Y31" s="629"/>
      <c r="Z31" s="629"/>
      <c r="AA31" s="629"/>
      <c r="AB31" s="630"/>
      <c r="AC31" s="53"/>
      <c r="AD31" s="57"/>
    </row>
    <row r="32" spans="1:30" s="45" customFormat="1" ht="36" customHeight="1" thickBot="1">
      <c r="A32" s="44"/>
      <c r="B32" s="368" t="s">
        <v>48</v>
      </c>
      <c r="C32" s="701"/>
      <c r="D32" s="596"/>
      <c r="E32" s="596"/>
      <c r="F32" s="596"/>
      <c r="G32" s="596"/>
      <c r="H32" s="596"/>
      <c r="I32" s="596"/>
      <c r="J32" s="596"/>
      <c r="K32" s="596"/>
      <c r="L32" s="596"/>
      <c r="M32" s="596"/>
      <c r="N32" s="596"/>
      <c r="O32" s="596"/>
      <c r="P32" s="596"/>
      <c r="Q32" s="596"/>
      <c r="R32" s="596"/>
      <c r="S32" s="596"/>
      <c r="T32" s="596"/>
      <c r="U32" s="596"/>
      <c r="V32" s="596"/>
      <c r="W32" s="596"/>
      <c r="X32" s="632"/>
      <c r="Y32" s="633"/>
      <c r="Z32" s="633"/>
      <c r="AA32" s="633"/>
      <c r="AB32" s="634"/>
      <c r="AC32" s="53"/>
      <c r="AD32" s="57"/>
    </row>
    <row r="33" spans="1:30" s="45" customFormat="1" ht="36" customHeight="1" thickBot="1">
      <c r="A33" s="44"/>
      <c r="B33" s="368" t="s">
        <v>34</v>
      </c>
      <c r="C33" s="615"/>
      <c r="D33" s="617"/>
      <c r="E33" s="617"/>
      <c r="F33" s="617"/>
      <c r="G33" s="617"/>
      <c r="H33" s="617"/>
      <c r="I33" s="617"/>
      <c r="J33" s="617"/>
      <c r="K33" s="617"/>
      <c r="L33" s="617"/>
      <c r="M33" s="617"/>
      <c r="N33" s="620" t="s">
        <v>116</v>
      </c>
      <c r="O33" s="621"/>
      <c r="P33" s="621"/>
      <c r="Q33" s="621"/>
      <c r="R33" s="622"/>
      <c r="S33" s="587" t="s">
        <v>116</v>
      </c>
      <c r="T33" s="588"/>
      <c r="U33" s="588"/>
      <c r="V33" s="588"/>
      <c r="W33" s="589"/>
      <c r="X33" s="371"/>
      <c r="Y33" s="371"/>
      <c r="Z33" s="371"/>
      <c r="AA33" s="371"/>
      <c r="AB33" s="372"/>
      <c r="AC33" s="53"/>
      <c r="AD33" s="57"/>
    </row>
    <row r="34" spans="1:30" s="45" customFormat="1" ht="36" customHeight="1">
      <c r="A34" s="44"/>
      <c r="B34" s="368" t="s">
        <v>35</v>
      </c>
      <c r="C34" s="616"/>
      <c r="D34" s="617"/>
      <c r="E34" s="617"/>
      <c r="F34" s="618"/>
      <c r="G34" s="617"/>
      <c r="H34" s="617"/>
      <c r="I34" s="617"/>
      <c r="J34" s="617"/>
      <c r="K34" s="618"/>
      <c r="L34" s="617"/>
      <c r="M34" s="617"/>
      <c r="N34" s="692" t="s">
        <v>108</v>
      </c>
      <c r="O34" s="693"/>
      <c r="P34" s="693"/>
      <c r="Q34" s="693"/>
      <c r="R34" s="694"/>
      <c r="S34" s="590"/>
      <c r="T34" s="590"/>
      <c r="U34" s="591"/>
      <c r="V34" s="590"/>
      <c r="W34" s="592"/>
      <c r="X34" s="371"/>
      <c r="Y34" s="371"/>
      <c r="Z34" s="371"/>
      <c r="AA34" s="371"/>
      <c r="AB34" s="372"/>
      <c r="AC34" s="53"/>
      <c r="AD34" s="57"/>
    </row>
    <row r="35" spans="1:30" s="45" customFormat="1" ht="36" customHeight="1" thickBot="1">
      <c r="A35" s="44"/>
      <c r="B35" s="368" t="s">
        <v>36</v>
      </c>
      <c r="C35" s="513"/>
      <c r="D35" s="617"/>
      <c r="E35" s="617"/>
      <c r="F35" s="617"/>
      <c r="G35" s="617"/>
      <c r="H35" s="617"/>
      <c r="I35" s="617"/>
      <c r="J35" s="617"/>
      <c r="K35" s="617"/>
      <c r="L35" s="617"/>
      <c r="M35" s="617"/>
      <c r="N35" s="695"/>
      <c r="O35" s="693"/>
      <c r="P35" s="693"/>
      <c r="Q35" s="693"/>
      <c r="R35" s="694"/>
      <c r="S35" s="593"/>
      <c r="T35" s="593"/>
      <c r="U35" s="593"/>
      <c r="V35" s="593"/>
      <c r="W35" s="594"/>
      <c r="X35" s="371"/>
      <c r="Y35" s="371"/>
      <c r="Z35" s="371"/>
      <c r="AA35" s="371"/>
      <c r="AB35" s="372"/>
      <c r="AC35" s="53"/>
      <c r="AD35" s="57"/>
    </row>
    <row r="36" spans="1:33" s="45" customFormat="1" ht="36" customHeight="1" thickBot="1">
      <c r="A36" s="44"/>
      <c r="B36" s="368" t="s">
        <v>37</v>
      </c>
      <c r="C36" s="517"/>
      <c r="D36" s="617"/>
      <c r="E36" s="619"/>
      <c r="F36" s="619"/>
      <c r="G36" s="619"/>
      <c r="H36" s="619"/>
      <c r="I36" s="617"/>
      <c r="J36" s="619"/>
      <c r="K36" s="619"/>
      <c r="L36" s="619"/>
      <c r="M36" s="619"/>
      <c r="N36" s="695"/>
      <c r="O36" s="693"/>
      <c r="P36" s="693"/>
      <c r="Q36" s="693"/>
      <c r="R36" s="694"/>
      <c r="S36" s="595" t="s">
        <v>226</v>
      </c>
      <c r="T36" s="596"/>
      <c r="U36" s="596"/>
      <c r="V36" s="596"/>
      <c r="W36" s="596"/>
      <c r="X36" s="371"/>
      <c r="Y36" s="371"/>
      <c r="Z36" s="371"/>
      <c r="AA36" s="371"/>
      <c r="AB36" s="372"/>
      <c r="AC36" s="53"/>
      <c r="AD36" s="57"/>
      <c r="AG36" s="46"/>
    </row>
    <row r="37" spans="1:31" s="45" customFormat="1" ht="36" customHeight="1" thickBot="1">
      <c r="A37" s="44"/>
      <c r="B37" s="368" t="s">
        <v>38</v>
      </c>
      <c r="C37" s="517"/>
      <c r="D37" s="619"/>
      <c r="E37" s="619"/>
      <c r="F37" s="619"/>
      <c r="G37" s="619"/>
      <c r="H37" s="619"/>
      <c r="I37" s="619"/>
      <c r="J37" s="619"/>
      <c r="K37" s="619"/>
      <c r="L37" s="619"/>
      <c r="M37" s="619"/>
      <c r="N37" s="695"/>
      <c r="O37" s="693"/>
      <c r="P37" s="693"/>
      <c r="Q37" s="693"/>
      <c r="R37" s="694"/>
      <c r="S37" s="597"/>
      <c r="T37" s="596"/>
      <c r="U37" s="596"/>
      <c r="V37" s="596"/>
      <c r="W37" s="596"/>
      <c r="X37" s="371"/>
      <c r="Y37" s="371"/>
      <c r="Z37" s="371"/>
      <c r="AA37" s="371"/>
      <c r="AB37" s="372"/>
      <c r="AC37" s="53"/>
      <c r="AD37" s="57"/>
      <c r="AE37" s="60"/>
    </row>
    <row r="38" spans="1:30" s="45" customFormat="1" ht="36" customHeight="1" thickBot="1">
      <c r="A38" s="44"/>
      <c r="B38" s="368" t="s">
        <v>39</v>
      </c>
      <c r="C38" s="517"/>
      <c r="D38" s="619"/>
      <c r="E38" s="619"/>
      <c r="F38" s="619"/>
      <c r="G38" s="619"/>
      <c r="H38" s="619"/>
      <c r="I38" s="619"/>
      <c r="J38" s="619"/>
      <c r="K38" s="619"/>
      <c r="L38" s="619"/>
      <c r="M38" s="619"/>
      <c r="N38" s="695"/>
      <c r="O38" s="693"/>
      <c r="P38" s="693"/>
      <c r="Q38" s="693"/>
      <c r="R38" s="694"/>
      <c r="S38" s="597"/>
      <c r="T38" s="596"/>
      <c r="U38" s="596"/>
      <c r="V38" s="596"/>
      <c r="W38" s="596"/>
      <c r="X38" s="371"/>
      <c r="Y38" s="371"/>
      <c r="Z38" s="371"/>
      <c r="AA38" s="371"/>
      <c r="AB38" s="372"/>
      <c r="AC38" s="53"/>
      <c r="AD38" s="57"/>
    </row>
    <row r="39" spans="1:30" s="45" customFormat="1" ht="36" customHeight="1" thickBot="1">
      <c r="A39" s="44"/>
      <c r="B39" s="370" t="s">
        <v>40</v>
      </c>
      <c r="C39" s="517"/>
      <c r="D39" s="619"/>
      <c r="E39" s="619"/>
      <c r="F39" s="619"/>
      <c r="G39" s="619"/>
      <c r="H39" s="619"/>
      <c r="I39" s="619"/>
      <c r="J39" s="619"/>
      <c r="K39" s="619"/>
      <c r="L39" s="619"/>
      <c r="M39" s="619"/>
      <c r="N39" s="696"/>
      <c r="O39" s="697"/>
      <c r="P39" s="697"/>
      <c r="Q39" s="697"/>
      <c r="R39" s="698"/>
      <c r="S39" s="597"/>
      <c r="T39" s="596"/>
      <c r="U39" s="596"/>
      <c r="V39" s="596"/>
      <c r="W39" s="596"/>
      <c r="X39" s="371"/>
      <c r="Y39" s="371"/>
      <c r="Z39" s="371"/>
      <c r="AA39" s="371"/>
      <c r="AB39" s="372"/>
      <c r="AC39" s="53"/>
      <c r="AD39" s="57"/>
    </row>
    <row r="40" spans="1:30" s="45" customFormat="1" ht="36" customHeight="1">
      <c r="A40" s="44"/>
      <c r="B40" s="333" t="s">
        <v>51</v>
      </c>
      <c r="C40" s="346"/>
      <c r="D40" s="348"/>
      <c r="E40" s="348"/>
      <c r="F40" s="348"/>
      <c r="G40" s="348"/>
      <c r="H40" s="348"/>
      <c r="I40" s="350"/>
      <c r="J40" s="350"/>
      <c r="K40" s="350"/>
      <c r="L40" s="350"/>
      <c r="M40" s="350"/>
      <c r="N40" s="348"/>
      <c r="O40" s="348"/>
      <c r="P40" s="348"/>
      <c r="Q40" s="348"/>
      <c r="R40" s="348"/>
      <c r="S40" s="350"/>
      <c r="T40" s="350"/>
      <c r="U40" s="350"/>
      <c r="V40" s="350"/>
      <c r="W40" s="350"/>
      <c r="X40" s="371"/>
      <c r="Y40" s="371"/>
      <c r="Z40" s="371"/>
      <c r="AA40" s="371"/>
      <c r="AB40" s="372"/>
      <c r="AC40" s="53"/>
      <c r="AD40" s="57"/>
    </row>
    <row r="41" spans="1:30" s="45" customFormat="1" ht="36" customHeight="1" thickBot="1">
      <c r="A41" s="44"/>
      <c r="B41" s="332" t="s">
        <v>52</v>
      </c>
      <c r="C41" s="347"/>
      <c r="D41" s="349"/>
      <c r="E41" s="349"/>
      <c r="F41" s="349"/>
      <c r="G41" s="349"/>
      <c r="H41" s="349"/>
      <c r="I41" s="351"/>
      <c r="J41" s="351"/>
      <c r="K41" s="351"/>
      <c r="L41" s="351"/>
      <c r="M41" s="351"/>
      <c r="N41" s="348"/>
      <c r="O41" s="349"/>
      <c r="P41" s="349"/>
      <c r="Q41" s="349"/>
      <c r="R41" s="349"/>
      <c r="S41" s="350"/>
      <c r="T41" s="350"/>
      <c r="U41" s="350"/>
      <c r="V41" s="350"/>
      <c r="W41" s="350"/>
      <c r="X41" s="373"/>
      <c r="Y41" s="373"/>
      <c r="Z41" s="373"/>
      <c r="AA41" s="373"/>
      <c r="AB41" s="374"/>
      <c r="AC41" s="53"/>
      <c r="AD41" s="57"/>
    </row>
    <row r="42" spans="1:30" s="41" customFormat="1" ht="36" customHeight="1" hidden="1" thickBot="1">
      <c r="A42" s="40"/>
      <c r="B42" s="307"/>
      <c r="C42" s="328"/>
      <c r="D42" s="328"/>
      <c r="E42" s="328"/>
      <c r="F42" s="63"/>
      <c r="G42" s="63"/>
      <c r="H42" s="63"/>
      <c r="I42" s="63"/>
      <c r="J42" s="63"/>
      <c r="K42" s="63"/>
      <c r="L42" s="63"/>
      <c r="M42" s="63"/>
      <c r="N42" s="63"/>
      <c r="O42" s="63"/>
      <c r="P42" s="63"/>
      <c r="Q42" s="63"/>
      <c r="R42" s="63"/>
      <c r="S42" s="63"/>
      <c r="T42" s="63"/>
      <c r="U42" s="63"/>
      <c r="V42" s="63"/>
      <c r="W42" s="63"/>
      <c r="X42" s="63"/>
      <c r="Y42" s="63"/>
      <c r="Z42" s="63"/>
      <c r="AA42" s="329"/>
      <c r="AB42" s="330"/>
      <c r="AC42" s="54"/>
      <c r="AD42" s="58"/>
    </row>
    <row r="43" spans="1:31" s="73" customFormat="1" ht="36" customHeight="1" hidden="1">
      <c r="A43" s="66"/>
      <c r="B43" s="67" t="s">
        <v>89</v>
      </c>
      <c r="C43" s="68"/>
      <c r="D43" s="200">
        <v>8</v>
      </c>
      <c r="E43" s="201"/>
      <c r="F43" s="201"/>
      <c r="G43" s="201"/>
      <c r="H43" s="202"/>
      <c r="I43" s="200">
        <v>4</v>
      </c>
      <c r="J43" s="201"/>
      <c r="K43" s="201"/>
      <c r="L43" s="201"/>
      <c r="M43" s="202"/>
      <c r="N43" s="265">
        <v>4</v>
      </c>
      <c r="O43" s="265"/>
      <c r="P43" s="201"/>
      <c r="Q43" s="201"/>
      <c r="R43" s="202"/>
      <c r="S43" s="200"/>
      <c r="T43" s="265"/>
      <c r="U43" s="201"/>
      <c r="V43" s="201"/>
      <c r="W43" s="202"/>
      <c r="X43" s="69"/>
      <c r="Y43" s="281"/>
      <c r="Z43" s="70"/>
      <c r="AA43" s="70"/>
      <c r="AB43" s="71"/>
      <c r="AC43" s="609" t="s">
        <v>100</v>
      </c>
      <c r="AD43" s="72">
        <f aca="true" t="shared" si="0" ref="AD43:AD62">SUM(C43:AB43)</f>
        <v>16</v>
      </c>
      <c r="AE43" s="625"/>
    </row>
    <row r="44" spans="1:31" s="73" customFormat="1" ht="36" customHeight="1" hidden="1">
      <c r="A44" s="66"/>
      <c r="B44" s="135" t="s">
        <v>79</v>
      </c>
      <c r="C44" s="136"/>
      <c r="D44" s="209"/>
      <c r="E44" s="210"/>
      <c r="F44" s="210"/>
      <c r="G44" s="210"/>
      <c r="H44" s="211"/>
      <c r="I44" s="209"/>
      <c r="J44" s="210">
        <v>6</v>
      </c>
      <c r="K44" s="210"/>
      <c r="L44" s="210"/>
      <c r="M44" s="211"/>
      <c r="N44" s="267"/>
      <c r="O44" s="267">
        <v>6</v>
      </c>
      <c r="P44" s="210"/>
      <c r="Q44" s="210"/>
      <c r="R44" s="211"/>
      <c r="S44" s="209"/>
      <c r="T44" s="267">
        <v>4</v>
      </c>
      <c r="U44" s="210"/>
      <c r="V44" s="210"/>
      <c r="W44" s="211"/>
      <c r="X44" s="132"/>
      <c r="Y44" s="283"/>
      <c r="Z44" s="133"/>
      <c r="AA44" s="133"/>
      <c r="AB44" s="134"/>
      <c r="AC44" s="626"/>
      <c r="AD44" s="137">
        <f t="shared" si="0"/>
        <v>16</v>
      </c>
      <c r="AE44" s="625"/>
    </row>
    <row r="45" spans="1:31" s="73" customFormat="1" ht="36" customHeight="1" hidden="1">
      <c r="A45" s="66"/>
      <c r="B45" s="172" t="s">
        <v>80</v>
      </c>
      <c r="C45" s="174"/>
      <c r="D45" s="212"/>
      <c r="E45" s="213">
        <v>4</v>
      </c>
      <c r="F45" s="213"/>
      <c r="G45" s="213"/>
      <c r="H45" s="214"/>
      <c r="I45" s="212"/>
      <c r="J45" s="213"/>
      <c r="K45" s="213"/>
      <c r="L45" s="213"/>
      <c r="M45" s="214"/>
      <c r="N45" s="268"/>
      <c r="O45" s="268"/>
      <c r="P45" s="213">
        <v>4</v>
      </c>
      <c r="Q45" s="213"/>
      <c r="R45" s="214"/>
      <c r="S45" s="212">
        <v>6</v>
      </c>
      <c r="T45" s="268"/>
      <c r="U45" s="213"/>
      <c r="V45" s="213"/>
      <c r="W45" s="214"/>
      <c r="X45" s="175"/>
      <c r="Y45" s="284"/>
      <c r="Z45" s="176"/>
      <c r="AA45" s="176"/>
      <c r="AB45" s="177"/>
      <c r="AC45" s="626"/>
      <c r="AD45" s="173">
        <f t="shared" si="0"/>
        <v>14</v>
      </c>
      <c r="AE45" s="625"/>
    </row>
    <row r="46" spans="1:31" s="73" customFormat="1" ht="36" customHeight="1" hidden="1">
      <c r="A46" s="66"/>
      <c r="B46" s="144" t="s">
        <v>122</v>
      </c>
      <c r="C46" s="145"/>
      <c r="D46" s="221"/>
      <c r="E46" s="222"/>
      <c r="F46" s="222"/>
      <c r="G46" s="222"/>
      <c r="H46" s="223">
        <v>4</v>
      </c>
      <c r="I46" s="221"/>
      <c r="J46" s="222"/>
      <c r="K46" s="222"/>
      <c r="L46" s="222"/>
      <c r="M46" s="223">
        <v>8</v>
      </c>
      <c r="N46" s="269"/>
      <c r="O46" s="269"/>
      <c r="P46" s="222"/>
      <c r="Q46" s="222">
        <v>4</v>
      </c>
      <c r="R46" s="223"/>
      <c r="S46" s="221"/>
      <c r="T46" s="269"/>
      <c r="U46" s="222"/>
      <c r="V46" s="222"/>
      <c r="W46" s="223">
        <v>4</v>
      </c>
      <c r="X46" s="146"/>
      <c r="Y46" s="285"/>
      <c r="Z46" s="147"/>
      <c r="AA46" s="147"/>
      <c r="AB46" s="148"/>
      <c r="AC46" s="626"/>
      <c r="AD46" s="149">
        <f t="shared" si="0"/>
        <v>20</v>
      </c>
      <c r="AE46" s="625"/>
    </row>
    <row r="47" spans="1:31" s="73" customFormat="1" ht="36" customHeight="1" hidden="1">
      <c r="A47" s="66"/>
      <c r="B47" s="74" t="s">
        <v>62</v>
      </c>
      <c r="C47" s="75"/>
      <c r="D47" s="203"/>
      <c r="E47" s="204"/>
      <c r="F47" s="204"/>
      <c r="G47" s="204">
        <v>8</v>
      </c>
      <c r="H47" s="205"/>
      <c r="I47" s="203"/>
      <c r="J47" s="204"/>
      <c r="K47" s="204"/>
      <c r="L47" s="204">
        <v>4</v>
      </c>
      <c r="M47" s="205"/>
      <c r="N47" s="272"/>
      <c r="O47" s="272"/>
      <c r="P47" s="204"/>
      <c r="Q47" s="204"/>
      <c r="R47" s="205"/>
      <c r="S47" s="203"/>
      <c r="T47" s="272"/>
      <c r="U47" s="204"/>
      <c r="V47" s="204"/>
      <c r="W47" s="205">
        <v>4</v>
      </c>
      <c r="X47" s="258"/>
      <c r="Y47" s="288"/>
      <c r="Z47" s="259"/>
      <c r="AA47" s="259"/>
      <c r="AB47" s="260"/>
      <c r="AC47" s="626"/>
      <c r="AD47" s="76">
        <f>SUM(C47:AB47)</f>
        <v>16</v>
      </c>
      <c r="AE47" s="625"/>
    </row>
    <row r="48" spans="1:31" s="73" customFormat="1" ht="36" customHeight="1" hidden="1">
      <c r="A48" s="66"/>
      <c r="B48" s="294" t="s">
        <v>57</v>
      </c>
      <c r="C48" s="295"/>
      <c r="D48" s="296"/>
      <c r="E48" s="298"/>
      <c r="F48" s="298">
        <v>6</v>
      </c>
      <c r="G48" s="298"/>
      <c r="H48" s="299"/>
      <c r="I48" s="296"/>
      <c r="J48" s="298"/>
      <c r="K48" s="298">
        <v>6</v>
      </c>
      <c r="L48" s="298"/>
      <c r="M48" s="299">
        <v>2</v>
      </c>
      <c r="N48" s="297"/>
      <c r="O48" s="297"/>
      <c r="P48" s="298"/>
      <c r="Q48" s="298">
        <v>2</v>
      </c>
      <c r="R48" s="299"/>
      <c r="S48" s="296"/>
      <c r="T48" s="297">
        <v>4</v>
      </c>
      <c r="U48" s="298"/>
      <c r="V48" s="298"/>
      <c r="W48" s="299"/>
      <c r="X48" s="300"/>
      <c r="Y48" s="301"/>
      <c r="Z48" s="302"/>
      <c r="AA48" s="302"/>
      <c r="AB48" s="303"/>
      <c r="AC48" s="626"/>
      <c r="AD48" s="304">
        <f t="shared" si="0"/>
        <v>20</v>
      </c>
      <c r="AE48" s="625"/>
    </row>
    <row r="49" spans="1:31" s="73" customFormat="1" ht="36" customHeight="1" hidden="1">
      <c r="A49" s="66"/>
      <c r="B49" s="313" t="s">
        <v>58</v>
      </c>
      <c r="C49" s="314"/>
      <c r="D49" s="315"/>
      <c r="E49" s="317"/>
      <c r="F49" s="317"/>
      <c r="G49" s="317"/>
      <c r="H49" s="318"/>
      <c r="I49" s="315"/>
      <c r="J49" s="317"/>
      <c r="K49" s="317"/>
      <c r="L49" s="317">
        <v>6</v>
      </c>
      <c r="M49" s="318"/>
      <c r="N49" s="316"/>
      <c r="O49" s="316"/>
      <c r="P49" s="317"/>
      <c r="Q49" s="317"/>
      <c r="R49" s="318">
        <v>6</v>
      </c>
      <c r="S49" s="315"/>
      <c r="T49" s="316"/>
      <c r="U49" s="317"/>
      <c r="V49" s="317">
        <v>4</v>
      </c>
      <c r="W49" s="318"/>
      <c r="X49" s="319"/>
      <c r="Y49" s="320"/>
      <c r="Z49" s="321"/>
      <c r="AA49" s="321"/>
      <c r="AB49" s="322"/>
      <c r="AC49" s="626"/>
      <c r="AD49" s="323">
        <f t="shared" si="0"/>
        <v>16</v>
      </c>
      <c r="AE49" s="625"/>
    </row>
    <row r="50" spans="1:31" s="73" customFormat="1" ht="36" customHeight="1" hidden="1">
      <c r="A50" s="66"/>
      <c r="B50" s="77" t="s">
        <v>60</v>
      </c>
      <c r="C50" s="78"/>
      <c r="D50" s="206"/>
      <c r="E50" s="207">
        <v>4</v>
      </c>
      <c r="F50" s="207"/>
      <c r="G50" s="207"/>
      <c r="H50" s="208"/>
      <c r="I50" s="206"/>
      <c r="J50" s="207">
        <v>4</v>
      </c>
      <c r="K50" s="207"/>
      <c r="L50" s="207"/>
      <c r="M50" s="208"/>
      <c r="N50" s="266"/>
      <c r="O50" s="266"/>
      <c r="P50" s="207">
        <v>2</v>
      </c>
      <c r="Q50" s="207"/>
      <c r="R50" s="208"/>
      <c r="S50" s="206"/>
      <c r="T50" s="266"/>
      <c r="U50" s="207">
        <v>4</v>
      </c>
      <c r="V50" s="207"/>
      <c r="W50" s="208"/>
      <c r="X50" s="79"/>
      <c r="Y50" s="282"/>
      <c r="Z50" s="80"/>
      <c r="AA50" s="80"/>
      <c r="AB50" s="81"/>
      <c r="AC50" s="626"/>
      <c r="AD50" s="82">
        <f t="shared" si="0"/>
        <v>14</v>
      </c>
      <c r="AE50" s="625"/>
    </row>
    <row r="51" spans="1:31" s="73" customFormat="1" ht="36" customHeight="1" hidden="1">
      <c r="A51" s="66"/>
      <c r="B51" s="180" t="s">
        <v>113</v>
      </c>
      <c r="C51" s="181"/>
      <c r="D51" s="218"/>
      <c r="E51" s="219"/>
      <c r="F51" s="219"/>
      <c r="G51" s="219"/>
      <c r="H51" s="220"/>
      <c r="I51" s="218">
        <v>2</v>
      </c>
      <c r="J51" s="219"/>
      <c r="K51" s="219"/>
      <c r="L51" s="219"/>
      <c r="M51" s="220"/>
      <c r="N51" s="271"/>
      <c r="O51" s="271"/>
      <c r="P51" s="219"/>
      <c r="Q51" s="219"/>
      <c r="R51" s="220"/>
      <c r="S51" s="218"/>
      <c r="T51" s="271"/>
      <c r="U51" s="219"/>
      <c r="V51" s="219"/>
      <c r="W51" s="220"/>
      <c r="X51" s="131"/>
      <c r="Y51" s="287"/>
      <c r="Z51" s="178"/>
      <c r="AA51" s="178"/>
      <c r="AB51" s="179"/>
      <c r="AC51" s="626"/>
      <c r="AD51" s="128">
        <f t="shared" si="0"/>
        <v>2</v>
      </c>
      <c r="AE51" s="625"/>
    </row>
    <row r="52" spans="1:31" s="73" customFormat="1" ht="36" customHeight="1" hidden="1">
      <c r="A52" s="66"/>
      <c r="B52" s="83" t="s">
        <v>95</v>
      </c>
      <c r="C52" s="84"/>
      <c r="D52" s="215"/>
      <c r="E52" s="216"/>
      <c r="F52" s="216">
        <v>2</v>
      </c>
      <c r="G52" s="216"/>
      <c r="H52" s="217"/>
      <c r="I52" s="215"/>
      <c r="J52" s="216"/>
      <c r="K52" s="216"/>
      <c r="L52" s="216"/>
      <c r="M52" s="217"/>
      <c r="N52" s="270"/>
      <c r="O52" s="270"/>
      <c r="P52" s="216"/>
      <c r="Q52" s="216"/>
      <c r="R52" s="217"/>
      <c r="S52" s="215"/>
      <c r="T52" s="270"/>
      <c r="U52" s="216"/>
      <c r="V52" s="216"/>
      <c r="W52" s="217"/>
      <c r="X52" s="85"/>
      <c r="Y52" s="286"/>
      <c r="Z52" s="86"/>
      <c r="AA52" s="86"/>
      <c r="AB52" s="87"/>
      <c r="AC52" s="626"/>
      <c r="AD52" s="88">
        <f t="shared" si="0"/>
        <v>2</v>
      </c>
      <c r="AE52" s="625"/>
    </row>
    <row r="53" spans="1:31" s="73" customFormat="1" ht="36" customHeight="1" hidden="1">
      <c r="A53" s="66"/>
      <c r="B53" s="385" t="s">
        <v>61</v>
      </c>
      <c r="C53" s="386"/>
      <c r="D53" s="387"/>
      <c r="E53" s="388"/>
      <c r="F53" s="388"/>
      <c r="G53" s="388"/>
      <c r="H53" s="389"/>
      <c r="I53" s="387">
        <v>2</v>
      </c>
      <c r="J53" s="388"/>
      <c r="K53" s="388"/>
      <c r="L53" s="388"/>
      <c r="M53" s="389"/>
      <c r="N53" s="390"/>
      <c r="O53" s="390"/>
      <c r="P53" s="388"/>
      <c r="Q53" s="388"/>
      <c r="R53" s="389"/>
      <c r="S53" s="387"/>
      <c r="T53" s="390"/>
      <c r="U53" s="388">
        <v>2</v>
      </c>
      <c r="V53" s="388"/>
      <c r="W53" s="389"/>
      <c r="X53" s="391"/>
      <c r="Y53" s="392"/>
      <c r="Z53" s="393"/>
      <c r="AA53" s="393"/>
      <c r="AB53" s="394"/>
      <c r="AC53" s="626"/>
      <c r="AD53" s="395">
        <f t="shared" si="0"/>
        <v>4</v>
      </c>
      <c r="AE53" s="625"/>
    </row>
    <row r="54" spans="1:31" s="73" customFormat="1" ht="36" customHeight="1" hidden="1">
      <c r="A54" s="66"/>
      <c r="B54" s="182" t="s">
        <v>65</v>
      </c>
      <c r="C54" s="183"/>
      <c r="D54" s="230"/>
      <c r="E54" s="231"/>
      <c r="F54" s="231"/>
      <c r="G54" s="231"/>
      <c r="H54" s="232"/>
      <c r="I54" s="230"/>
      <c r="J54" s="231"/>
      <c r="K54" s="231">
        <v>4</v>
      </c>
      <c r="L54" s="231"/>
      <c r="M54" s="232"/>
      <c r="N54" s="278"/>
      <c r="O54" s="278"/>
      <c r="P54" s="231"/>
      <c r="Q54" s="231"/>
      <c r="R54" s="232"/>
      <c r="S54" s="230"/>
      <c r="T54" s="278"/>
      <c r="U54" s="231"/>
      <c r="V54" s="231">
        <v>4</v>
      </c>
      <c r="W54" s="232"/>
      <c r="X54" s="184"/>
      <c r="Y54" s="290"/>
      <c r="Z54" s="185"/>
      <c r="AA54" s="185"/>
      <c r="AB54" s="186"/>
      <c r="AC54" s="626"/>
      <c r="AD54" s="187">
        <f t="shared" si="0"/>
        <v>8</v>
      </c>
      <c r="AE54" s="625"/>
    </row>
    <row r="55" spans="1:31" s="73" customFormat="1" ht="36" customHeight="1" hidden="1">
      <c r="A55" s="66"/>
      <c r="B55" s="336" t="s">
        <v>66</v>
      </c>
      <c r="C55" s="337"/>
      <c r="D55" s="338"/>
      <c r="E55" s="339"/>
      <c r="F55" s="339"/>
      <c r="G55" s="339"/>
      <c r="H55" s="340">
        <v>4</v>
      </c>
      <c r="I55" s="338"/>
      <c r="J55" s="339"/>
      <c r="K55" s="339"/>
      <c r="L55" s="339"/>
      <c r="M55" s="340"/>
      <c r="N55" s="341">
        <v>2</v>
      </c>
      <c r="O55" s="341"/>
      <c r="P55" s="339"/>
      <c r="Q55" s="339"/>
      <c r="R55" s="340"/>
      <c r="S55" s="338"/>
      <c r="T55" s="341"/>
      <c r="U55" s="339">
        <v>2</v>
      </c>
      <c r="V55" s="339"/>
      <c r="W55" s="340"/>
      <c r="X55" s="342"/>
      <c r="Y55" s="343"/>
      <c r="Z55" s="344"/>
      <c r="AA55" s="344"/>
      <c r="AB55" s="345"/>
      <c r="AC55" s="626"/>
      <c r="AD55" s="335">
        <f t="shared" si="0"/>
        <v>8</v>
      </c>
      <c r="AE55" s="625"/>
    </row>
    <row r="56" spans="1:31" s="73" customFormat="1" ht="36" customHeight="1" hidden="1">
      <c r="A56" s="66"/>
      <c r="B56" s="352" t="s">
        <v>63</v>
      </c>
      <c r="C56" s="353"/>
      <c r="D56" s="354"/>
      <c r="E56" s="355"/>
      <c r="F56" s="355"/>
      <c r="G56" s="355"/>
      <c r="H56" s="356"/>
      <c r="I56" s="354">
        <v>2</v>
      </c>
      <c r="J56" s="355"/>
      <c r="K56" s="355"/>
      <c r="L56" s="355"/>
      <c r="M56" s="356"/>
      <c r="N56" s="357"/>
      <c r="O56" s="357"/>
      <c r="P56" s="355"/>
      <c r="Q56" s="355"/>
      <c r="R56" s="356"/>
      <c r="S56" s="354">
        <v>2</v>
      </c>
      <c r="T56" s="357"/>
      <c r="U56" s="355"/>
      <c r="V56" s="355"/>
      <c r="W56" s="356"/>
      <c r="X56" s="358"/>
      <c r="Y56" s="359"/>
      <c r="Z56" s="360"/>
      <c r="AA56" s="360"/>
      <c r="AB56" s="361"/>
      <c r="AC56" s="626"/>
      <c r="AD56" s="362">
        <f>SUM(C56:AB56)</f>
        <v>4</v>
      </c>
      <c r="AE56" s="625"/>
    </row>
    <row r="57" spans="1:31" s="73" customFormat="1" ht="36" customHeight="1" hidden="1">
      <c r="A57" s="66"/>
      <c r="B57" s="172" t="s">
        <v>111</v>
      </c>
      <c r="C57" s="174"/>
      <c r="D57" s="212"/>
      <c r="E57" s="213"/>
      <c r="F57" s="213"/>
      <c r="G57" s="213"/>
      <c r="H57" s="214"/>
      <c r="I57" s="212">
        <v>0.2</v>
      </c>
      <c r="J57" s="213">
        <v>0.2</v>
      </c>
      <c r="K57" s="213">
        <v>0.2</v>
      </c>
      <c r="L57" s="213">
        <v>0.2</v>
      </c>
      <c r="M57" s="214">
        <v>0.2</v>
      </c>
      <c r="N57" s="268"/>
      <c r="O57" s="268"/>
      <c r="P57" s="213"/>
      <c r="Q57" s="213"/>
      <c r="R57" s="214"/>
      <c r="S57" s="212"/>
      <c r="T57" s="268"/>
      <c r="U57" s="213"/>
      <c r="V57" s="213"/>
      <c r="W57" s="214"/>
      <c r="X57" s="175"/>
      <c r="Y57" s="284"/>
      <c r="Z57" s="176"/>
      <c r="AA57" s="176"/>
      <c r="AB57" s="177"/>
      <c r="AC57" s="626"/>
      <c r="AD57" s="173">
        <f t="shared" si="0"/>
        <v>1</v>
      </c>
      <c r="AE57" s="625"/>
    </row>
    <row r="58" spans="1:31" s="73" customFormat="1" ht="36" customHeight="1" hidden="1">
      <c r="A58" s="66"/>
      <c r="B58" s="89" t="s">
        <v>78</v>
      </c>
      <c r="C58" s="90">
        <v>1</v>
      </c>
      <c r="D58" s="224"/>
      <c r="E58" s="225"/>
      <c r="F58" s="225"/>
      <c r="G58" s="225"/>
      <c r="H58" s="226"/>
      <c r="I58" s="224"/>
      <c r="J58" s="225"/>
      <c r="K58" s="225"/>
      <c r="L58" s="225"/>
      <c r="M58" s="226"/>
      <c r="N58" s="273"/>
      <c r="O58" s="273"/>
      <c r="P58" s="225"/>
      <c r="Q58" s="225"/>
      <c r="R58" s="226"/>
      <c r="S58" s="224"/>
      <c r="T58" s="273"/>
      <c r="U58" s="225"/>
      <c r="V58" s="225"/>
      <c r="W58" s="226"/>
      <c r="X58" s="91"/>
      <c r="Y58" s="289"/>
      <c r="Z58" s="92"/>
      <c r="AA58" s="92"/>
      <c r="AB58" s="93"/>
      <c r="AC58" s="626"/>
      <c r="AD58" s="94">
        <f t="shared" si="0"/>
        <v>1</v>
      </c>
      <c r="AE58" s="625"/>
    </row>
    <row r="59" spans="1:31" s="73" customFormat="1" ht="36" customHeight="1" hidden="1">
      <c r="A59" s="66"/>
      <c r="B59" s="101" t="s">
        <v>121</v>
      </c>
      <c r="C59" s="102"/>
      <c r="D59" s="227"/>
      <c r="E59" s="228"/>
      <c r="F59" s="228"/>
      <c r="G59" s="228"/>
      <c r="H59" s="229"/>
      <c r="I59" s="227"/>
      <c r="J59" s="228"/>
      <c r="K59" s="228"/>
      <c r="L59" s="228"/>
      <c r="M59" s="229"/>
      <c r="N59" s="277">
        <v>0.4</v>
      </c>
      <c r="O59" s="227">
        <v>0.4</v>
      </c>
      <c r="P59" s="227">
        <v>0.4</v>
      </c>
      <c r="Q59" s="227">
        <v>0.4</v>
      </c>
      <c r="R59" s="227">
        <v>0.4</v>
      </c>
      <c r="S59" s="227"/>
      <c r="T59" s="277"/>
      <c r="U59" s="228"/>
      <c r="V59" s="228"/>
      <c r="W59" s="229"/>
      <c r="X59" s="103">
        <v>0.8</v>
      </c>
      <c r="Y59" s="103">
        <v>0.8</v>
      </c>
      <c r="Z59" s="103">
        <v>0.8</v>
      </c>
      <c r="AA59" s="103">
        <v>0.8</v>
      </c>
      <c r="AB59" s="101">
        <v>0.8</v>
      </c>
      <c r="AC59" s="626"/>
      <c r="AD59" s="104">
        <f t="shared" si="0"/>
        <v>5.999999999999999</v>
      </c>
      <c r="AE59" s="625"/>
    </row>
    <row r="60" spans="1:31" s="73" customFormat="1" ht="36" customHeight="1" hidden="1">
      <c r="A60" s="66"/>
      <c r="B60" s="182" t="s">
        <v>97</v>
      </c>
      <c r="C60" s="183"/>
      <c r="D60" s="230">
        <v>0.4</v>
      </c>
      <c r="E60" s="231">
        <v>0.4</v>
      </c>
      <c r="F60" s="231">
        <v>0.4</v>
      </c>
      <c r="G60" s="231">
        <v>0.4</v>
      </c>
      <c r="H60" s="232">
        <v>0.4</v>
      </c>
      <c r="I60" s="230"/>
      <c r="J60" s="231"/>
      <c r="K60" s="231"/>
      <c r="L60" s="231"/>
      <c r="M60" s="232"/>
      <c r="N60" s="278"/>
      <c r="O60" s="278"/>
      <c r="P60" s="231"/>
      <c r="Q60" s="231"/>
      <c r="R60" s="232"/>
      <c r="S60" s="230"/>
      <c r="T60" s="278"/>
      <c r="U60" s="231"/>
      <c r="V60" s="231"/>
      <c r="W60" s="232"/>
      <c r="X60" s="184"/>
      <c r="Y60" s="290"/>
      <c r="Z60" s="185"/>
      <c r="AA60" s="185"/>
      <c r="AB60" s="186"/>
      <c r="AC60" s="626"/>
      <c r="AD60" s="187">
        <f t="shared" si="0"/>
        <v>2</v>
      </c>
      <c r="AE60" s="625"/>
    </row>
    <row r="61" spans="1:32" s="73" customFormat="1" ht="36" customHeight="1" hidden="1">
      <c r="A61" s="66"/>
      <c r="B61" s="95" t="s">
        <v>96</v>
      </c>
      <c r="C61" s="96">
        <v>2.5</v>
      </c>
      <c r="D61" s="233"/>
      <c r="E61" s="234"/>
      <c r="F61" s="234"/>
      <c r="G61" s="234"/>
      <c r="H61" s="235"/>
      <c r="I61" s="233"/>
      <c r="J61" s="274"/>
      <c r="K61" s="234"/>
      <c r="L61" s="234"/>
      <c r="M61" s="235"/>
      <c r="N61" s="274"/>
      <c r="O61" s="274"/>
      <c r="P61" s="234"/>
      <c r="Q61" s="234"/>
      <c r="R61" s="235"/>
      <c r="S61" s="233">
        <v>0.5</v>
      </c>
      <c r="T61" s="233">
        <v>0.5</v>
      </c>
      <c r="U61" s="233">
        <v>0.5</v>
      </c>
      <c r="V61" s="233">
        <v>0.5</v>
      </c>
      <c r="W61" s="233">
        <v>0.5</v>
      </c>
      <c r="X61" s="97"/>
      <c r="Y61" s="291"/>
      <c r="Z61" s="98"/>
      <c r="AA61" s="98"/>
      <c r="AB61" s="99"/>
      <c r="AC61" s="626"/>
      <c r="AD61" s="100">
        <f t="shared" si="0"/>
        <v>5</v>
      </c>
      <c r="AE61" s="625"/>
      <c r="AF61" s="66"/>
    </row>
    <row r="62" spans="1:32" s="73" customFormat="1" ht="36" customHeight="1" hidden="1" thickBot="1">
      <c r="A62" s="66"/>
      <c r="B62" s="191" t="s">
        <v>72</v>
      </c>
      <c r="C62" s="192">
        <v>1.5</v>
      </c>
      <c r="D62" s="324"/>
      <c r="E62" s="325"/>
      <c r="F62" s="325"/>
      <c r="G62" s="325"/>
      <c r="H62" s="326"/>
      <c r="I62" s="324"/>
      <c r="J62" s="327"/>
      <c r="K62" s="325"/>
      <c r="L62" s="325"/>
      <c r="M62" s="326"/>
      <c r="N62" s="275"/>
      <c r="O62" s="275"/>
      <c r="P62" s="237"/>
      <c r="Q62" s="237"/>
      <c r="R62" s="238"/>
      <c r="S62" s="236"/>
      <c r="T62" s="275"/>
      <c r="U62" s="237"/>
      <c r="V62" s="237"/>
      <c r="W62" s="238"/>
      <c r="X62" s="188"/>
      <c r="Y62" s="292"/>
      <c r="Z62" s="189"/>
      <c r="AA62" s="189"/>
      <c r="AB62" s="190"/>
      <c r="AC62" s="627"/>
      <c r="AD62" s="193">
        <f t="shared" si="0"/>
        <v>1.5</v>
      </c>
      <c r="AE62" s="625"/>
      <c r="AF62" s="66"/>
    </row>
    <row r="63" spans="1:32" s="73" customFormat="1" ht="36" customHeight="1" hidden="1" thickBot="1">
      <c r="A63" s="66"/>
      <c r="B63" s="612"/>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4"/>
      <c r="AC63" s="105" t="s">
        <v>99</v>
      </c>
      <c r="AD63" s="106">
        <f>SUM(AD43:AD62)</f>
        <v>176.5</v>
      </c>
      <c r="AE63" s="625"/>
      <c r="AF63" s="107"/>
    </row>
    <row r="64" spans="1:32" s="73" customFormat="1" ht="36" customHeight="1" hidden="1">
      <c r="A64" s="66"/>
      <c r="B64" s="108" t="s">
        <v>98</v>
      </c>
      <c r="C64" s="109"/>
      <c r="D64" s="276"/>
      <c r="E64" s="276"/>
      <c r="F64" s="240"/>
      <c r="G64" s="240"/>
      <c r="H64" s="241"/>
      <c r="I64" s="276"/>
      <c r="J64" s="276"/>
      <c r="K64" s="240"/>
      <c r="L64" s="240"/>
      <c r="M64" s="241"/>
      <c r="N64" s="239">
        <v>0.6</v>
      </c>
      <c r="O64" s="239">
        <v>0.6</v>
      </c>
      <c r="P64" s="239">
        <v>0.6</v>
      </c>
      <c r="Q64" s="239">
        <v>0.6</v>
      </c>
      <c r="R64" s="239">
        <v>0.6</v>
      </c>
      <c r="S64" s="239"/>
      <c r="T64" s="276"/>
      <c r="U64" s="240"/>
      <c r="V64" s="240"/>
      <c r="W64" s="242"/>
      <c r="X64" s="110"/>
      <c r="Y64" s="293"/>
      <c r="Z64" s="111"/>
      <c r="AA64" s="111"/>
      <c r="AB64" s="112"/>
      <c r="AC64" s="609" t="s">
        <v>101</v>
      </c>
      <c r="AD64" s="113">
        <f>SUM(C64:AB64)</f>
        <v>3</v>
      </c>
      <c r="AE64" s="66"/>
      <c r="AF64" s="66"/>
    </row>
    <row r="65" spans="1:32" s="73" customFormat="1" ht="36" customHeight="1" hidden="1">
      <c r="A65" s="66"/>
      <c r="B65" s="114" t="s">
        <v>94</v>
      </c>
      <c r="C65" s="115"/>
      <c r="D65" s="243"/>
      <c r="E65" s="243"/>
      <c r="F65" s="243"/>
      <c r="G65" s="243"/>
      <c r="H65" s="243"/>
      <c r="I65" s="279"/>
      <c r="J65" s="279"/>
      <c r="K65" s="244"/>
      <c r="L65" s="244"/>
      <c r="M65" s="245"/>
      <c r="N65" s="243"/>
      <c r="O65" s="279"/>
      <c r="P65" s="244"/>
      <c r="Q65" s="244"/>
      <c r="R65" s="245"/>
      <c r="S65" s="243"/>
      <c r="T65" s="279"/>
      <c r="U65" s="244"/>
      <c r="V65" s="244"/>
      <c r="W65" s="246"/>
      <c r="X65" s="116"/>
      <c r="Y65" s="116"/>
      <c r="Z65" s="116"/>
      <c r="AA65" s="116"/>
      <c r="AB65" s="308"/>
      <c r="AC65" s="610"/>
      <c r="AD65" s="117">
        <f>SUM(C65:AB65)</f>
        <v>0</v>
      </c>
      <c r="AE65" s="66"/>
      <c r="AF65" s="66"/>
    </row>
    <row r="66" spans="1:32" s="73" customFormat="1" ht="36" customHeight="1" hidden="1" thickBot="1">
      <c r="A66" s="138"/>
      <c r="B66" s="129" t="s">
        <v>114</v>
      </c>
      <c r="C66" s="130"/>
      <c r="D66" s="247"/>
      <c r="E66" s="247"/>
      <c r="F66" s="247"/>
      <c r="G66" s="247"/>
      <c r="H66" s="247"/>
      <c r="I66" s="280"/>
      <c r="J66" s="280"/>
      <c r="K66" s="248"/>
      <c r="L66" s="248"/>
      <c r="M66" s="249"/>
      <c r="N66" s="247"/>
      <c r="O66" s="280"/>
      <c r="P66" s="248"/>
      <c r="Q66" s="248"/>
      <c r="R66" s="249"/>
      <c r="S66" s="247"/>
      <c r="T66" s="280"/>
      <c r="U66" s="248"/>
      <c r="V66" s="248"/>
      <c r="W66" s="250"/>
      <c r="X66" s="131"/>
      <c r="Y66" s="131"/>
      <c r="Z66" s="131"/>
      <c r="AA66" s="131"/>
      <c r="AB66" s="180"/>
      <c r="AC66" s="611"/>
      <c r="AD66" s="128">
        <f>SUM(C66:AB66)</f>
        <v>0</v>
      </c>
      <c r="AE66" s="66"/>
      <c r="AF66" s="66"/>
    </row>
    <row r="67" spans="1:32" s="73" customFormat="1" ht="36" customHeight="1" hidden="1" thickBot="1">
      <c r="A67" s="66"/>
      <c r="B67" s="118"/>
      <c r="C67" s="612" t="s">
        <v>102</v>
      </c>
      <c r="D67" s="613"/>
      <c r="E67" s="613"/>
      <c r="F67" s="613"/>
      <c r="G67" s="613"/>
      <c r="H67" s="613"/>
      <c r="I67" s="613"/>
      <c r="J67" s="613"/>
      <c r="K67" s="613"/>
      <c r="L67" s="613"/>
      <c r="M67" s="613"/>
      <c r="N67" s="613"/>
      <c r="O67" s="613"/>
      <c r="P67" s="613"/>
      <c r="Q67" s="613"/>
      <c r="R67" s="613"/>
      <c r="S67" s="613"/>
      <c r="T67" s="613"/>
      <c r="U67" s="613"/>
      <c r="V67" s="613"/>
      <c r="W67" s="613"/>
      <c r="X67" s="613"/>
      <c r="Y67" s="613"/>
      <c r="Z67" s="613"/>
      <c r="AA67" s="613"/>
      <c r="AB67" s="614"/>
      <c r="AC67" s="105" t="s">
        <v>99</v>
      </c>
      <c r="AD67" s="106">
        <f>SUM(AD64:AD66)</f>
        <v>3</v>
      </c>
      <c r="AE67" s="107"/>
      <c r="AF67" s="107"/>
    </row>
    <row r="68" spans="1:32" s="398" customFormat="1" ht="36" customHeight="1" hidden="1" thickBot="1">
      <c r="A68" s="107"/>
      <c r="B68" s="397"/>
      <c r="C68" s="251">
        <f aca="true" t="shared" si="1" ref="C68:AB68">SUM(C43:C66)</f>
        <v>5</v>
      </c>
      <c r="D68" s="252">
        <f t="shared" si="1"/>
        <v>8.4</v>
      </c>
      <c r="E68" s="252">
        <f t="shared" si="1"/>
        <v>8.4</v>
      </c>
      <c r="F68" s="252">
        <f t="shared" si="1"/>
        <v>8.4</v>
      </c>
      <c r="G68" s="252">
        <f t="shared" si="1"/>
        <v>8.4</v>
      </c>
      <c r="H68" s="252">
        <f t="shared" si="1"/>
        <v>8.4</v>
      </c>
      <c r="I68" s="253">
        <f t="shared" si="1"/>
        <v>10.2</v>
      </c>
      <c r="J68" s="253">
        <f t="shared" si="1"/>
        <v>10.2</v>
      </c>
      <c r="K68" s="253">
        <f t="shared" si="1"/>
        <v>10.2</v>
      </c>
      <c r="L68" s="253">
        <f t="shared" si="1"/>
        <v>10.2</v>
      </c>
      <c r="M68" s="254">
        <f t="shared" si="1"/>
        <v>10.2</v>
      </c>
      <c r="N68" s="255">
        <f t="shared" si="1"/>
        <v>7</v>
      </c>
      <c r="O68" s="252">
        <f t="shared" si="1"/>
        <v>7</v>
      </c>
      <c r="P68" s="252">
        <f t="shared" si="1"/>
        <v>7</v>
      </c>
      <c r="Q68" s="252">
        <f t="shared" si="1"/>
        <v>7</v>
      </c>
      <c r="R68" s="256">
        <f t="shared" si="1"/>
        <v>7</v>
      </c>
      <c r="S68" s="251">
        <f t="shared" si="1"/>
        <v>8.5</v>
      </c>
      <c r="T68" s="253">
        <f t="shared" si="1"/>
        <v>8.5</v>
      </c>
      <c r="U68" s="253">
        <f t="shared" si="1"/>
        <v>8.5</v>
      </c>
      <c r="V68" s="253">
        <f t="shared" si="1"/>
        <v>8.5</v>
      </c>
      <c r="W68" s="254">
        <f t="shared" si="1"/>
        <v>8.5</v>
      </c>
      <c r="X68" s="120">
        <f t="shared" si="1"/>
        <v>0.8</v>
      </c>
      <c r="Y68" s="119">
        <f t="shared" si="1"/>
        <v>0.8</v>
      </c>
      <c r="Z68" s="119">
        <f t="shared" si="1"/>
        <v>0.8</v>
      </c>
      <c r="AA68" s="119">
        <f t="shared" si="1"/>
        <v>0.8</v>
      </c>
      <c r="AB68" s="121">
        <f t="shared" si="1"/>
        <v>0.8</v>
      </c>
      <c r="AC68" s="122">
        <f>SUM(C68:AB68)</f>
        <v>179.50000000000006</v>
      </c>
      <c r="AD68" s="123" t="s">
        <v>99</v>
      </c>
      <c r="AE68" s="107"/>
      <c r="AF68" s="107"/>
    </row>
    <row r="69" spans="1:32" s="41" customFormat="1" ht="36" customHeight="1" hidden="1" thickBot="1">
      <c r="A69" s="40"/>
      <c r="B69" s="309"/>
      <c r="C69" s="310"/>
      <c r="D69" s="311"/>
      <c r="E69" s="311"/>
      <c r="F69" s="311"/>
      <c r="G69" s="311"/>
      <c r="H69" s="311"/>
      <c r="I69" s="310"/>
      <c r="J69" s="310"/>
      <c r="K69" s="310"/>
      <c r="L69" s="310"/>
      <c r="M69" s="310"/>
      <c r="N69" s="311"/>
      <c r="O69" s="311"/>
      <c r="P69" s="311"/>
      <c r="Q69" s="311"/>
      <c r="R69" s="311"/>
      <c r="S69" s="310"/>
      <c r="T69" s="310"/>
      <c r="U69" s="310"/>
      <c r="V69" s="310"/>
      <c r="W69" s="310"/>
      <c r="X69" s="311"/>
      <c r="Y69" s="311"/>
      <c r="Z69" s="311"/>
      <c r="AA69" s="311"/>
      <c r="AB69" s="312"/>
      <c r="AC69" s="61"/>
      <c r="AD69" s="62"/>
      <c r="AE69" s="40"/>
      <c r="AF69" s="40"/>
    </row>
    <row r="70" spans="1:29" s="41" customFormat="1" ht="37.5" customHeight="1">
      <c r="A70" s="40"/>
      <c r="B70" s="715" t="s">
        <v>141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7"/>
      <c r="AC70" s="58"/>
    </row>
    <row r="71" spans="2:30" s="27" customFormat="1" ht="37.5" customHeight="1">
      <c r="B71" s="718"/>
      <c r="C71" s="719"/>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20"/>
      <c r="AC71" s="47"/>
      <c r="AD71" s="56"/>
    </row>
    <row r="72" spans="2:30" s="27" customFormat="1" ht="37.5" customHeight="1" thickBot="1">
      <c r="B72" s="721"/>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3"/>
      <c r="AC72" s="48"/>
      <c r="AD72" s="56"/>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B23:B26"/>
    <mergeCell ref="D20:H22"/>
    <mergeCell ref="B15:B16"/>
    <mergeCell ref="I27:M28"/>
    <mergeCell ref="B27:B28"/>
    <mergeCell ref="D23:H2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31"/>
  <sheetViews>
    <sheetView showGridLines="0" tabSelected="1" zoomScale="86" zoomScaleNormal="86" workbookViewId="0" topLeftCell="A97">
      <selection activeCell="K98" sqref="K9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6" customWidth="1"/>
    <col min="9" max="9" width="10.8515625" style="32" customWidth="1"/>
    <col min="10" max="10" width="5.421875" style="25" customWidth="1"/>
    <col min="11" max="16384" width="12.57421875" style="25" customWidth="1"/>
  </cols>
  <sheetData>
    <row r="2" spans="2:9" s="125" customFormat="1" ht="16.5" customHeight="1">
      <c r="B2" s="736" t="s">
        <v>117</v>
      </c>
      <c r="C2" s="737"/>
      <c r="D2" s="737"/>
      <c r="E2" s="737"/>
      <c r="F2" s="737"/>
      <c r="G2" s="737"/>
      <c r="H2" s="737"/>
      <c r="I2" s="738"/>
    </row>
    <row r="3" spans="1:9" s="125" customFormat="1" ht="16.5" customHeight="1">
      <c r="A3" s="426"/>
      <c r="B3" s="761" t="str">
        <f>'802.22 Cover'!$C$3</f>
        <v>PLENARY</v>
      </c>
      <c r="C3" s="762"/>
      <c r="D3" s="741" t="str">
        <f>'802.22 WRAN Graphic'!$C$2</f>
        <v>9th Session of the IEEE P802.22 WG</v>
      </c>
      <c r="E3" s="729"/>
      <c r="F3" s="729"/>
      <c r="G3" s="729"/>
      <c r="H3" s="729"/>
      <c r="I3" s="730"/>
    </row>
    <row r="4" spans="1:9" s="125" customFormat="1" ht="16.5" customHeight="1">
      <c r="A4" s="426"/>
      <c r="B4" s="763" t="str">
        <f>'802.22 Cover'!$C$4</f>
        <v>R4</v>
      </c>
      <c r="C4" s="764"/>
      <c r="D4" s="742" t="str">
        <f>'802.22 WRAN Graphic'!$C$4</f>
        <v>Hyatt Regency Denver At Colorado Convention Center, 650 15th Street, Denver, Colorado, USA</v>
      </c>
      <c r="E4" s="739"/>
      <c r="F4" s="739"/>
      <c r="G4" s="739"/>
      <c r="H4" s="739"/>
      <c r="I4" s="740"/>
    </row>
    <row r="5" spans="1:31" s="125" customFormat="1" ht="16.5" customHeight="1">
      <c r="A5" s="426"/>
      <c r="B5" s="765"/>
      <c r="C5" s="766"/>
      <c r="D5" s="771" t="str">
        <f>'802.22 WRAN Graphic'!$C$5</f>
        <v>March 5th-10th, 2006</v>
      </c>
      <c r="E5" s="772"/>
      <c r="F5" s="772"/>
      <c r="G5" s="772"/>
      <c r="H5" s="772"/>
      <c r="I5" s="773"/>
      <c r="J5" s="431"/>
      <c r="K5" s="431"/>
      <c r="L5" s="431"/>
      <c r="M5" s="431"/>
      <c r="N5" s="431"/>
      <c r="O5" s="431"/>
      <c r="P5" s="431"/>
      <c r="Q5" s="431"/>
      <c r="R5" s="431"/>
      <c r="S5" s="431"/>
      <c r="T5" s="431"/>
      <c r="U5" s="431"/>
      <c r="V5" s="431"/>
      <c r="W5" s="431"/>
      <c r="X5" s="431"/>
      <c r="Y5" s="431"/>
      <c r="Z5" s="431"/>
      <c r="AA5" s="431"/>
      <c r="AB5" s="431"/>
      <c r="AC5" s="431"/>
      <c r="AD5" s="431"/>
      <c r="AE5" s="432"/>
    </row>
    <row r="6" spans="1:31" s="125" customFormat="1" ht="16.5" customHeight="1">
      <c r="A6" s="426"/>
      <c r="B6" s="429"/>
      <c r="C6" s="150"/>
      <c r="D6" s="396"/>
      <c r="E6" s="396"/>
      <c r="F6" s="396"/>
      <c r="G6" s="396"/>
      <c r="H6" s="396"/>
      <c r="I6" s="435"/>
      <c r="J6" s="431"/>
      <c r="K6" s="431"/>
      <c r="L6" s="431"/>
      <c r="M6" s="431"/>
      <c r="N6" s="431"/>
      <c r="O6" s="431"/>
      <c r="P6" s="431"/>
      <c r="Q6" s="431"/>
      <c r="R6" s="431"/>
      <c r="S6" s="431"/>
      <c r="T6" s="431"/>
      <c r="U6" s="431"/>
      <c r="V6" s="431"/>
      <c r="W6" s="431"/>
      <c r="X6" s="431"/>
      <c r="Y6" s="431"/>
      <c r="Z6" s="431"/>
      <c r="AA6" s="431"/>
      <c r="AB6" s="431"/>
      <c r="AC6" s="431"/>
      <c r="AD6" s="431"/>
      <c r="AE6" s="432"/>
    </row>
    <row r="7" spans="2:9" s="433" customFormat="1" ht="16.5" customHeight="1">
      <c r="B7" s="746" t="s">
        <v>7</v>
      </c>
      <c r="C7" s="747"/>
      <c r="D7" s="747"/>
      <c r="E7" s="747"/>
      <c r="F7" s="747"/>
      <c r="G7" s="747"/>
      <c r="H7" s="747"/>
      <c r="I7" s="748"/>
    </row>
    <row r="8" spans="2:9" s="434" customFormat="1" ht="16.5" customHeight="1">
      <c r="B8" s="749"/>
      <c r="C8" s="750"/>
      <c r="D8" s="750"/>
      <c r="E8" s="750"/>
      <c r="F8" s="750"/>
      <c r="G8" s="750"/>
      <c r="H8" s="750"/>
      <c r="I8" s="751"/>
    </row>
    <row r="9" spans="2:97" s="436" customFormat="1" ht="16.5" customHeight="1">
      <c r="B9" s="743" t="s">
        <v>163</v>
      </c>
      <c r="C9" s="744"/>
      <c r="D9" s="744"/>
      <c r="E9" s="744"/>
      <c r="F9" s="744"/>
      <c r="G9" s="744"/>
      <c r="H9" s="744"/>
      <c r="I9" s="745"/>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row>
    <row r="10" spans="2:99" s="438" customFormat="1" ht="16.5" customHeight="1">
      <c r="B10" s="458" t="s">
        <v>120</v>
      </c>
      <c r="C10" s="441" t="s">
        <v>187</v>
      </c>
      <c r="D10" s="442"/>
      <c r="E10" s="442"/>
      <c r="F10" s="442"/>
      <c r="G10" s="442"/>
      <c r="H10" s="442"/>
      <c r="I10" s="443"/>
      <c r="J10" s="439"/>
      <c r="K10" s="439"/>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row>
    <row r="11" spans="2:99" s="438" customFormat="1" ht="16.5" customHeight="1">
      <c r="B11" s="458" t="s">
        <v>120</v>
      </c>
      <c r="C11" s="441" t="s">
        <v>188</v>
      </c>
      <c r="D11" s="442"/>
      <c r="E11" s="442"/>
      <c r="F11" s="442"/>
      <c r="G11" s="442"/>
      <c r="H11" s="442"/>
      <c r="I11" s="443"/>
      <c r="J11" s="439"/>
      <c r="K11" s="439"/>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row>
    <row r="12" spans="2:99" s="438" customFormat="1" ht="16.5" customHeight="1">
      <c r="B12" s="458" t="s">
        <v>120</v>
      </c>
      <c r="C12" s="525" t="s">
        <v>164</v>
      </c>
      <c r="D12" s="442"/>
      <c r="E12" s="442"/>
      <c r="F12" s="442"/>
      <c r="G12" s="442"/>
      <c r="H12" s="442"/>
      <c r="I12" s="443"/>
      <c r="J12" s="439"/>
      <c r="K12" s="439"/>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row>
    <row r="13" spans="1:9" s="428" customFormat="1" ht="16.5" customHeight="1">
      <c r="A13" s="427"/>
      <c r="B13" s="752" t="s">
        <v>220</v>
      </c>
      <c r="C13" s="753"/>
      <c r="D13" s="753"/>
      <c r="E13" s="753"/>
      <c r="F13" s="753"/>
      <c r="G13" s="753"/>
      <c r="H13" s="753"/>
      <c r="I13" s="754"/>
    </row>
    <row r="14" spans="1:10" s="125" customFormat="1" ht="16.5" customHeight="1">
      <c r="A14" s="426"/>
      <c r="B14" s="752"/>
      <c r="C14" s="753"/>
      <c r="D14" s="753"/>
      <c r="E14" s="755"/>
      <c r="F14" s="755"/>
      <c r="G14" s="755"/>
      <c r="H14" s="755"/>
      <c r="I14" s="756"/>
      <c r="J14" s="126"/>
    </row>
    <row r="15" spans="2:10" s="125" customFormat="1" ht="16.5" customHeight="1">
      <c r="B15" s="499"/>
      <c r="C15" s="500"/>
      <c r="D15" s="500"/>
      <c r="E15" s="471"/>
      <c r="F15" s="471"/>
      <c r="G15" s="471"/>
      <c r="H15" s="471"/>
      <c r="I15" s="498"/>
      <c r="J15" s="126"/>
    </row>
    <row r="16" spans="2:10" s="13" customFormat="1" ht="16.5" customHeight="1">
      <c r="B16" s="421"/>
      <c r="C16" s="472"/>
      <c r="D16" s="473"/>
      <c r="E16" s="473"/>
      <c r="F16" s="473"/>
      <c r="G16" s="473"/>
      <c r="H16" s="731" t="s">
        <v>71</v>
      </c>
      <c r="I16" s="732"/>
      <c r="J16" s="425"/>
    </row>
    <row r="17" spans="2:9" s="143" customFormat="1" ht="16.5" customHeight="1">
      <c r="B17" s="415"/>
      <c r="C17" s="20">
        <v>1</v>
      </c>
      <c r="D17" s="15"/>
      <c r="E17" s="451" t="s">
        <v>127</v>
      </c>
      <c r="F17" s="199"/>
      <c r="G17" s="199"/>
      <c r="H17" s="413"/>
      <c r="I17" s="459">
        <f>TIME(13,30,0)</f>
        <v>0.5625</v>
      </c>
    </row>
    <row r="18" spans="2:9" s="143" customFormat="1" ht="16.5" customHeight="1">
      <c r="B18" s="415"/>
      <c r="C18" s="17">
        <v>1.1</v>
      </c>
      <c r="D18" s="9" t="s">
        <v>123</v>
      </c>
      <c r="E18" s="399" t="s">
        <v>150</v>
      </c>
      <c r="F18" s="14"/>
      <c r="G18" s="8" t="s">
        <v>91</v>
      </c>
      <c r="H18" s="30">
        <v>10</v>
      </c>
      <c r="I18" s="414">
        <v>0.5625</v>
      </c>
    </row>
    <row r="19" spans="2:9" s="143" customFormat="1" ht="16.5" customHeight="1">
      <c r="B19" s="415"/>
      <c r="C19" s="17">
        <v>1.3</v>
      </c>
      <c r="D19" s="9" t="s">
        <v>123</v>
      </c>
      <c r="E19" s="468" t="s">
        <v>186</v>
      </c>
      <c r="F19" s="14"/>
      <c r="G19" s="8" t="s">
        <v>91</v>
      </c>
      <c r="H19" s="30">
        <v>5</v>
      </c>
      <c r="I19" s="414">
        <f>I18+TIME(0,H18,0)</f>
        <v>0.5694444444444444</v>
      </c>
    </row>
    <row r="20" spans="2:9" s="143" customFormat="1" ht="16.5" customHeight="1">
      <c r="B20" s="415"/>
      <c r="C20" s="17" t="s">
        <v>149</v>
      </c>
      <c r="D20" s="2" t="s">
        <v>124</v>
      </c>
      <c r="E20" s="400" t="s">
        <v>104</v>
      </c>
      <c r="F20" s="14"/>
      <c r="G20" s="8" t="s">
        <v>91</v>
      </c>
      <c r="H20" s="30">
        <v>5</v>
      </c>
      <c r="I20" s="414">
        <f>I19+TIME(0,H19,0)</f>
        <v>0.5729166666666666</v>
      </c>
    </row>
    <row r="21" spans="2:9" s="143" customFormat="1" ht="16.5" customHeight="1">
      <c r="B21" s="415"/>
      <c r="C21" s="1">
        <v>1.4</v>
      </c>
      <c r="D21" s="2" t="s">
        <v>125</v>
      </c>
      <c r="E21" s="3" t="s">
        <v>23</v>
      </c>
      <c r="F21" s="14"/>
      <c r="G21" s="8" t="s">
        <v>91</v>
      </c>
      <c r="H21" s="30">
        <v>5</v>
      </c>
      <c r="I21" s="414">
        <f>I20+TIME(0,H20,0)</f>
        <v>0.5763888888888888</v>
      </c>
    </row>
    <row r="22" spans="2:9" s="143" customFormat="1" ht="16.5" customHeight="1">
      <c r="B22" s="415"/>
      <c r="C22" s="12">
        <v>2.1</v>
      </c>
      <c r="D22" s="15"/>
      <c r="E22" s="417" t="s">
        <v>130</v>
      </c>
      <c r="F22" s="14"/>
      <c r="G22" s="14"/>
      <c r="H22" s="30"/>
      <c r="I22" s="460"/>
    </row>
    <row r="23" spans="2:9" s="13" customFormat="1" ht="16.5" customHeight="1">
      <c r="B23" s="421"/>
      <c r="C23" s="17" t="s">
        <v>68</v>
      </c>
      <c r="D23" s="65" t="s">
        <v>125</v>
      </c>
      <c r="E23" s="399" t="s">
        <v>10</v>
      </c>
      <c r="F23" s="8" t="s">
        <v>119</v>
      </c>
      <c r="G23" s="8" t="s">
        <v>91</v>
      </c>
      <c r="H23" s="28">
        <v>3</v>
      </c>
      <c r="I23" s="414">
        <f>I21+TIME(0,H21,0)</f>
        <v>0.579861111111111</v>
      </c>
    </row>
    <row r="24" spans="2:9" s="13" customFormat="1" ht="16.5" customHeight="1">
      <c r="B24" s="421"/>
      <c r="C24" s="17" t="s">
        <v>151</v>
      </c>
      <c r="D24" s="65" t="s">
        <v>125</v>
      </c>
      <c r="E24" s="399" t="s">
        <v>67</v>
      </c>
      <c r="F24" s="8"/>
      <c r="G24" s="8" t="s">
        <v>91</v>
      </c>
      <c r="H24" s="28">
        <v>3</v>
      </c>
      <c r="I24" s="414">
        <f>I23+TIME(0,H23,0)</f>
        <v>0.5819444444444444</v>
      </c>
    </row>
    <row r="25" spans="2:9" s="13" customFormat="1" ht="16.5" customHeight="1">
      <c r="B25" s="421"/>
      <c r="C25" s="17" t="s">
        <v>152</v>
      </c>
      <c r="D25" s="65" t="s">
        <v>125</v>
      </c>
      <c r="E25" s="399" t="s">
        <v>105</v>
      </c>
      <c r="F25" s="8" t="s">
        <v>119</v>
      </c>
      <c r="G25" s="8" t="s">
        <v>8</v>
      </c>
      <c r="H25" s="28">
        <v>3</v>
      </c>
      <c r="I25" s="414">
        <f>I24+TIME(0,H24,0)</f>
        <v>0.5840277777777777</v>
      </c>
    </row>
    <row r="26" spans="2:9" s="143" customFormat="1" ht="16.5" customHeight="1">
      <c r="B26" s="415"/>
      <c r="C26" s="12"/>
      <c r="D26" s="15"/>
      <c r="E26" s="8"/>
      <c r="F26" s="14"/>
      <c r="G26" s="14"/>
      <c r="H26" s="30"/>
      <c r="I26" s="414"/>
    </row>
    <row r="27" spans="2:9" s="126" customFormat="1" ht="16.5" customHeight="1">
      <c r="B27" s="444"/>
      <c r="C27" s="20">
        <v>3</v>
      </c>
      <c r="D27" s="19" t="s">
        <v>125</v>
      </c>
      <c r="E27" s="470" t="s">
        <v>115</v>
      </c>
      <c r="F27" s="470"/>
      <c r="G27" s="470"/>
      <c r="H27" s="29"/>
      <c r="I27" s="197"/>
    </row>
    <row r="28" spans="2:9" s="126" customFormat="1" ht="16.5" customHeight="1">
      <c r="B28" s="444"/>
      <c r="C28" s="20"/>
      <c r="D28" s="19"/>
      <c r="E28" s="10"/>
      <c r="F28" s="8"/>
      <c r="G28" s="64"/>
      <c r="H28" s="29"/>
      <c r="I28" s="197"/>
    </row>
    <row r="29" spans="2:9" s="126" customFormat="1" ht="16.5" customHeight="1">
      <c r="B29" s="444"/>
      <c r="C29" s="20">
        <v>3.1</v>
      </c>
      <c r="D29" s="19" t="s">
        <v>125</v>
      </c>
      <c r="E29" s="452" t="s">
        <v>9</v>
      </c>
      <c r="F29" s="8"/>
      <c r="G29" s="64"/>
      <c r="H29" s="29"/>
      <c r="I29" s="460"/>
    </row>
    <row r="30" spans="2:9" s="257" customFormat="1" ht="16.5" customHeight="1">
      <c r="B30" s="445"/>
      <c r="C30" s="12" t="s">
        <v>75</v>
      </c>
      <c r="D30" s="2" t="s">
        <v>125</v>
      </c>
      <c r="E30" s="446" t="s">
        <v>190</v>
      </c>
      <c r="F30" s="127" t="s">
        <v>120</v>
      </c>
      <c r="G30" s="447" t="s">
        <v>165</v>
      </c>
      <c r="H30" s="28">
        <v>5</v>
      </c>
      <c r="I30" s="414">
        <f>I25+TIME(0,H25,0)</f>
        <v>0.586111111111111</v>
      </c>
    </row>
    <row r="31" spans="2:9" s="257" customFormat="1" ht="16.5" customHeight="1">
      <c r="B31" s="445"/>
      <c r="C31" s="12" t="s">
        <v>75</v>
      </c>
      <c r="D31" s="2" t="s">
        <v>125</v>
      </c>
      <c r="E31" s="446" t="s">
        <v>191</v>
      </c>
      <c r="F31" s="127" t="s">
        <v>120</v>
      </c>
      <c r="G31" s="447" t="s">
        <v>192</v>
      </c>
      <c r="H31" s="28">
        <v>5</v>
      </c>
      <c r="I31" s="414">
        <f>I30+TIME(0,H30,0)</f>
        <v>0.5895833333333332</v>
      </c>
    </row>
    <row r="32" spans="2:9" s="257" customFormat="1" ht="16.5" customHeight="1">
      <c r="B32" s="445"/>
      <c r="C32" s="12" t="s">
        <v>75</v>
      </c>
      <c r="D32" s="2" t="s">
        <v>125</v>
      </c>
      <c r="E32" s="446" t="s">
        <v>12</v>
      </c>
      <c r="F32" s="127" t="s">
        <v>120</v>
      </c>
      <c r="G32" s="447" t="s">
        <v>91</v>
      </c>
      <c r="H32" s="28">
        <v>5</v>
      </c>
      <c r="I32" s="414">
        <f>I31+TIME(0,H31,0)</f>
        <v>0.5930555555555554</v>
      </c>
    </row>
    <row r="33" spans="2:9" s="257" customFormat="1" ht="16.5" customHeight="1">
      <c r="B33" s="445"/>
      <c r="C33" s="12"/>
      <c r="D33" s="2"/>
      <c r="E33" s="446"/>
      <c r="F33" s="127"/>
      <c r="G33" s="447"/>
      <c r="H33" s="28"/>
      <c r="I33" s="448"/>
    </row>
    <row r="34" spans="2:9" s="257" customFormat="1" ht="16.5" customHeight="1">
      <c r="B34" s="445"/>
      <c r="C34" s="20"/>
      <c r="D34" s="2"/>
      <c r="E34" s="446"/>
      <c r="F34" s="127"/>
      <c r="G34" s="141"/>
      <c r="H34" s="8"/>
      <c r="I34" s="448"/>
    </row>
    <row r="35" spans="2:9" s="13" customFormat="1" ht="16.5" customHeight="1">
      <c r="B35" s="421"/>
      <c r="C35" s="7">
        <v>4</v>
      </c>
      <c r="D35" s="14"/>
      <c r="E35" s="486" t="s">
        <v>128</v>
      </c>
      <c r="F35" s="470"/>
      <c r="G35" s="470"/>
      <c r="H35" s="30"/>
      <c r="I35" s="422"/>
    </row>
    <row r="36" spans="2:9" s="13" customFormat="1" ht="16.5" customHeight="1">
      <c r="B36" s="421"/>
      <c r="C36" s="7">
        <v>4.1</v>
      </c>
      <c r="D36" s="14" t="s">
        <v>90</v>
      </c>
      <c r="E36" s="334" t="s">
        <v>189</v>
      </c>
      <c r="F36" s="534" t="s">
        <v>119</v>
      </c>
      <c r="G36" s="8" t="s">
        <v>131</v>
      </c>
      <c r="H36" s="30">
        <v>1</v>
      </c>
      <c r="I36" s="414">
        <f>I32+TIME(0,H32,0)</f>
        <v>0.5965277777777777</v>
      </c>
    </row>
    <row r="37" spans="2:9" s="13" customFormat="1" ht="16.5" customHeight="1">
      <c r="B37" s="421"/>
      <c r="C37" s="11">
        <v>4.2</v>
      </c>
      <c r="D37" s="15" t="s">
        <v>90</v>
      </c>
      <c r="E37" s="334" t="s">
        <v>14</v>
      </c>
      <c r="F37" s="14" t="s">
        <v>119</v>
      </c>
      <c r="G37" s="14" t="s">
        <v>131</v>
      </c>
      <c r="H37" s="30">
        <v>10</v>
      </c>
      <c r="I37" s="414">
        <f>I36+TIME(0,H36,0)</f>
        <v>0.5972222222222221</v>
      </c>
    </row>
    <row r="38" spans="2:9" s="331" customFormat="1" ht="16.5" customHeight="1">
      <c r="B38" s="494"/>
      <c r="C38" s="487"/>
      <c r="D38" s="488"/>
      <c r="E38" s="489"/>
      <c r="F38" s="490"/>
      <c r="G38" s="488"/>
      <c r="H38" s="491"/>
      <c r="I38" s="496"/>
    </row>
    <row r="39" spans="2:9" s="142" customFormat="1" ht="16.5" customHeight="1">
      <c r="B39" s="495" t="s">
        <v>117</v>
      </c>
      <c r="C39" s="12">
        <v>5</v>
      </c>
      <c r="D39" s="14"/>
      <c r="E39" s="492" t="s">
        <v>129</v>
      </c>
      <c r="F39" s="492"/>
      <c r="G39" s="493"/>
      <c r="H39" s="140"/>
      <c r="I39" s="460"/>
    </row>
    <row r="40" spans="2:9" s="139" customFormat="1" ht="16.5" customHeight="1">
      <c r="B40" s="423"/>
      <c r="C40" s="535">
        <v>5.1</v>
      </c>
      <c r="D40" s="536" t="s">
        <v>199</v>
      </c>
      <c r="E40" s="537" t="s">
        <v>197</v>
      </c>
      <c r="F40" s="538"/>
      <c r="G40" s="538" t="s">
        <v>11</v>
      </c>
      <c r="H40" s="539">
        <v>60</v>
      </c>
      <c r="I40" s="540">
        <f>I37+TIME(0,H37,0)</f>
        <v>0.6041666666666665</v>
      </c>
    </row>
    <row r="41" spans="2:9" s="139" customFormat="1" ht="16.5" customHeight="1">
      <c r="B41" s="423"/>
      <c r="C41" s="12"/>
      <c r="D41" s="2"/>
      <c r="E41" s="14"/>
      <c r="F41" s="4"/>
      <c r="G41" s="4"/>
      <c r="H41" s="33"/>
      <c r="I41" s="197"/>
    </row>
    <row r="42" spans="2:9" s="125" customFormat="1" ht="16.5" customHeight="1">
      <c r="B42" s="449"/>
      <c r="C42" s="11"/>
      <c r="D42" s="8"/>
      <c r="E42" s="454" t="s">
        <v>126</v>
      </c>
      <c r="F42" s="455"/>
      <c r="G42" s="455"/>
      <c r="H42" s="543">
        <v>30</v>
      </c>
      <c r="I42" s="541">
        <v>0.6458333333333334</v>
      </c>
    </row>
    <row r="43" spans="2:9" s="125" customFormat="1" ht="16.5" customHeight="1">
      <c r="B43" s="449"/>
      <c r="C43" s="11"/>
      <c r="D43" s="8"/>
      <c r="E43" s="9"/>
      <c r="F43" s="6"/>
      <c r="G43" s="6"/>
      <c r="H43" s="34"/>
      <c r="I43" s="197"/>
    </row>
    <row r="44" spans="2:9" s="125" customFormat="1" ht="16.5" customHeight="1">
      <c r="B44" s="449"/>
      <c r="C44" s="11"/>
      <c r="D44" s="501"/>
      <c r="E44" s="453" t="s">
        <v>13</v>
      </c>
      <c r="F44" s="449"/>
      <c r="G44" s="6"/>
      <c r="H44" s="502"/>
      <c r="I44" s="542">
        <f>I42+TIME(0,H42,0)</f>
        <v>0.6666666666666667</v>
      </c>
    </row>
    <row r="45" spans="2:9" s="125" customFormat="1" ht="16.5" customHeight="1">
      <c r="B45" s="450"/>
      <c r="C45" s="11"/>
      <c r="D45" s="8"/>
      <c r="E45" s="9"/>
      <c r="F45" s="6"/>
      <c r="G45" s="6"/>
      <c r="H45" s="34"/>
      <c r="I45" s="408"/>
    </row>
    <row r="46" spans="2:9" s="125" customFormat="1" ht="16.5" customHeight="1">
      <c r="B46" s="419"/>
      <c r="C46" s="21"/>
      <c r="D46" s="21"/>
      <c r="E46" s="21"/>
      <c r="F46" s="21"/>
      <c r="G46" s="21"/>
      <c r="H46" s="21"/>
      <c r="I46" s="409"/>
    </row>
    <row r="47" spans="1:9" s="125" customFormat="1" ht="16.5" customHeight="1">
      <c r="A47" s="426"/>
      <c r="B47" s="733" t="s">
        <v>200</v>
      </c>
      <c r="C47" s="734"/>
      <c r="D47" s="734"/>
      <c r="E47" s="734"/>
      <c r="F47" s="734"/>
      <c r="G47" s="734"/>
      <c r="H47" s="734"/>
      <c r="I47" s="735"/>
    </row>
    <row r="48" spans="1:9" s="125" customFormat="1" ht="16.5" customHeight="1">
      <c r="A48" s="426"/>
      <c r="B48" s="420"/>
      <c r="C48" s="22"/>
      <c r="D48" s="23"/>
      <c r="E48" s="24"/>
      <c r="F48" s="23"/>
      <c r="G48" s="24"/>
      <c r="H48" s="35"/>
      <c r="I48" s="410"/>
    </row>
    <row r="49" spans="1:9" s="125" customFormat="1" ht="16.5" customHeight="1">
      <c r="A49" s="426"/>
      <c r="B49" s="757" t="s">
        <v>103</v>
      </c>
      <c r="C49" s="758"/>
      <c r="D49" s="758"/>
      <c r="E49" s="758"/>
      <c r="F49" s="758"/>
      <c r="G49" s="758"/>
      <c r="H49" s="758"/>
      <c r="I49" s="759"/>
    </row>
    <row r="50" spans="2:9" s="125" customFormat="1" ht="16.5" customHeight="1">
      <c r="B50" s="544"/>
      <c r="C50" s="544"/>
      <c r="D50" s="544"/>
      <c r="E50" s="544"/>
      <c r="F50" s="544"/>
      <c r="G50" s="544"/>
      <c r="H50" s="544"/>
      <c r="I50" s="544"/>
    </row>
    <row r="51" s="125" customFormat="1" ht="16.5" customHeight="1">
      <c r="J51" s="126"/>
    </row>
    <row r="52" spans="2:10" s="13" customFormat="1" ht="16.5" customHeight="1">
      <c r="B52" s="736" t="s">
        <v>117</v>
      </c>
      <c r="C52" s="737"/>
      <c r="D52" s="737"/>
      <c r="E52" s="737"/>
      <c r="F52" s="737"/>
      <c r="G52" s="737"/>
      <c r="H52" s="737"/>
      <c r="I52" s="738"/>
      <c r="J52" s="425"/>
    </row>
    <row r="53" spans="2:9" s="18" customFormat="1" ht="16.5" customHeight="1">
      <c r="B53" s="761" t="str">
        <f>'802.22 Cover'!$C$3</f>
        <v>PLENARY</v>
      </c>
      <c r="C53" s="762"/>
      <c r="D53" s="741" t="str">
        <f>'802.22 WRAN Graphic'!$C$2</f>
        <v>9th Session of the IEEE P802.22 WG</v>
      </c>
      <c r="E53" s="729"/>
      <c r="F53" s="729"/>
      <c r="G53" s="729"/>
      <c r="H53" s="729"/>
      <c r="I53" s="730"/>
    </row>
    <row r="54" spans="2:9" s="18" customFormat="1" ht="16.5" customHeight="1">
      <c r="B54" s="763" t="str">
        <f>'802.22 Cover'!$C$4</f>
        <v>R4</v>
      </c>
      <c r="C54" s="764"/>
      <c r="D54" s="742" t="str">
        <f>'802.22 WRAN Graphic'!$C$4</f>
        <v>Hyatt Regency Denver At Colorado Convention Center, 650 15th Street, Denver, Colorado, USA</v>
      </c>
      <c r="E54" s="739"/>
      <c r="F54" s="739"/>
      <c r="G54" s="739"/>
      <c r="H54" s="739"/>
      <c r="I54" s="740"/>
    </row>
    <row r="55" spans="2:9" s="18" customFormat="1" ht="16.5" customHeight="1">
      <c r="B55" s="765"/>
      <c r="C55" s="766"/>
      <c r="D55" s="771" t="str">
        <f>'802.22 WRAN Graphic'!$C$5</f>
        <v>March 5th-10th, 2006</v>
      </c>
      <c r="E55" s="772"/>
      <c r="F55" s="772"/>
      <c r="G55" s="772"/>
      <c r="H55" s="772"/>
      <c r="I55" s="773"/>
    </row>
    <row r="56" spans="2:9" s="18" customFormat="1" ht="16.5" customHeight="1">
      <c r="B56" s="429"/>
      <c r="C56" s="150"/>
      <c r="D56" s="396"/>
      <c r="E56" s="396"/>
      <c r="F56" s="396"/>
      <c r="G56" s="396"/>
      <c r="H56" s="396"/>
      <c r="I56" s="435"/>
    </row>
    <row r="57" spans="2:9" s="18" customFormat="1" ht="16.5" customHeight="1">
      <c r="B57" s="743" t="s">
        <v>163</v>
      </c>
      <c r="C57" s="744"/>
      <c r="D57" s="744"/>
      <c r="E57" s="744"/>
      <c r="F57" s="744"/>
      <c r="G57" s="744"/>
      <c r="H57" s="744"/>
      <c r="I57" s="745"/>
    </row>
    <row r="58" spans="2:9" s="139" customFormat="1" ht="16.5" customHeight="1">
      <c r="B58" s="752" t="s">
        <v>221</v>
      </c>
      <c r="C58" s="753"/>
      <c r="D58" s="753"/>
      <c r="E58" s="753"/>
      <c r="F58" s="753"/>
      <c r="G58" s="753"/>
      <c r="H58" s="753"/>
      <c r="I58" s="754"/>
    </row>
    <row r="59" spans="2:9" s="18" customFormat="1" ht="16.5" customHeight="1">
      <c r="B59" s="752"/>
      <c r="C59" s="753"/>
      <c r="D59" s="753"/>
      <c r="E59" s="755"/>
      <c r="F59" s="755"/>
      <c r="G59" s="755"/>
      <c r="H59" s="755"/>
      <c r="I59" s="756"/>
    </row>
    <row r="60" spans="2:9" s="139" customFormat="1" ht="16.5" customHeight="1">
      <c r="B60" s="499"/>
      <c r="C60" s="500"/>
      <c r="D60" s="500"/>
      <c r="E60" s="471"/>
      <c r="F60" s="471"/>
      <c r="G60" s="471"/>
      <c r="H60" s="471"/>
      <c r="I60" s="498"/>
    </row>
    <row r="61" spans="2:9" s="125" customFormat="1" ht="16.5" customHeight="1">
      <c r="B61" s="421"/>
      <c r="C61" s="472"/>
      <c r="D61" s="473"/>
      <c r="E61" s="473"/>
      <c r="F61" s="473"/>
      <c r="G61" s="473"/>
      <c r="H61" s="731" t="s">
        <v>71</v>
      </c>
      <c r="I61" s="732"/>
    </row>
    <row r="62" spans="2:9" s="143" customFormat="1" ht="16.5" customHeight="1">
      <c r="B62" s="415"/>
      <c r="C62" s="20">
        <v>1</v>
      </c>
      <c r="D62" s="15"/>
      <c r="E62" s="451" t="s">
        <v>127</v>
      </c>
      <c r="F62" s="199"/>
      <c r="G62" s="199"/>
      <c r="H62" s="413"/>
      <c r="I62" s="459">
        <f>TIME(8,0,0)</f>
        <v>0.3333333333333333</v>
      </c>
    </row>
    <row r="63" spans="2:9" s="143" customFormat="1" ht="16.5" customHeight="1">
      <c r="B63" s="415"/>
      <c r="C63" s="17">
        <v>1.1</v>
      </c>
      <c r="D63" s="9"/>
      <c r="E63" s="399" t="s">
        <v>209</v>
      </c>
      <c r="F63" s="14"/>
      <c r="G63" s="8" t="s">
        <v>91</v>
      </c>
      <c r="H63" s="30">
        <v>3</v>
      </c>
      <c r="I63" s="414">
        <v>0.3333333333333333</v>
      </c>
    </row>
    <row r="64" spans="2:9" s="143" customFormat="1" ht="16.5" customHeight="1">
      <c r="B64" s="415"/>
      <c r="C64" s="17"/>
      <c r="D64" s="9"/>
      <c r="E64" s="399"/>
      <c r="F64" s="14"/>
      <c r="G64" s="8"/>
      <c r="H64" s="30"/>
      <c r="I64" s="414"/>
    </row>
    <row r="65" spans="2:9" s="142" customFormat="1" ht="16.5" customHeight="1">
      <c r="B65" s="415"/>
      <c r="C65" s="12">
        <v>2</v>
      </c>
      <c r="D65" s="15"/>
      <c r="E65" s="417" t="s">
        <v>130</v>
      </c>
      <c r="F65" s="14"/>
      <c r="G65" s="14"/>
      <c r="H65" s="30"/>
      <c r="I65" s="460"/>
    </row>
    <row r="66" spans="2:9" s="143" customFormat="1" ht="16.5" customHeight="1">
      <c r="B66" s="421"/>
      <c r="C66" s="17">
        <v>2.1</v>
      </c>
      <c r="D66" s="65" t="s">
        <v>217</v>
      </c>
      <c r="E66" s="399" t="s">
        <v>208</v>
      </c>
      <c r="F66" s="8" t="s">
        <v>119</v>
      </c>
      <c r="G66" s="8" t="s">
        <v>91</v>
      </c>
      <c r="H66" s="28">
        <v>10</v>
      </c>
      <c r="I66" s="414">
        <f>I63+TIME(0,H63,0)</f>
        <v>0.33541666666666664</v>
      </c>
    </row>
    <row r="67" spans="2:9" s="143" customFormat="1" ht="16.5" customHeight="1">
      <c r="B67" s="415"/>
      <c r="C67" s="12">
        <v>2.2</v>
      </c>
      <c r="D67" s="15" t="s">
        <v>218</v>
      </c>
      <c r="E67" s="8" t="s">
        <v>219</v>
      </c>
      <c r="F67" s="14" t="s">
        <v>120</v>
      </c>
      <c r="G67" s="14" t="s">
        <v>91</v>
      </c>
      <c r="H67" s="30">
        <v>10</v>
      </c>
      <c r="I67" s="414">
        <f>I66+TIME(0,H66,0)</f>
        <v>0.34236111111111106</v>
      </c>
    </row>
    <row r="68" spans="2:9" s="143" customFormat="1" ht="16.5" customHeight="1">
      <c r="B68" s="415"/>
      <c r="C68" s="469"/>
      <c r="D68" s="469"/>
      <c r="E68" s="469"/>
      <c r="F68" s="469"/>
      <c r="G68" s="469"/>
      <c r="H68" s="469"/>
      <c r="I68" s="506"/>
    </row>
    <row r="69" spans="2:9" s="143" customFormat="1" ht="16.5" customHeight="1">
      <c r="B69" s="444"/>
      <c r="C69" s="20">
        <v>3</v>
      </c>
      <c r="D69" s="19"/>
      <c r="E69" s="470" t="s">
        <v>198</v>
      </c>
      <c r="F69" s="470"/>
      <c r="G69" s="470"/>
      <c r="H69" s="29"/>
      <c r="I69" s="197"/>
    </row>
    <row r="70" spans="2:9" s="143" customFormat="1" ht="16.5" customHeight="1">
      <c r="B70" s="444"/>
      <c r="C70" s="545">
        <v>3.1</v>
      </c>
      <c r="D70" s="546" t="s">
        <v>199</v>
      </c>
      <c r="E70" s="547" t="s">
        <v>203</v>
      </c>
      <c r="F70" s="547" t="s">
        <v>120</v>
      </c>
      <c r="G70" s="547" t="s">
        <v>8</v>
      </c>
      <c r="H70" s="548">
        <v>2</v>
      </c>
      <c r="I70" s="540">
        <f>I67+TIME(0,H67,0)</f>
        <v>0.3493055555555555</v>
      </c>
    </row>
    <row r="71" spans="2:9" s="143" customFormat="1" ht="16.5" customHeight="1">
      <c r="B71" s="444"/>
      <c r="C71" s="535" t="s">
        <v>75</v>
      </c>
      <c r="D71" s="546" t="s">
        <v>199</v>
      </c>
      <c r="E71" s="547" t="s">
        <v>201</v>
      </c>
      <c r="F71" s="547" t="s">
        <v>120</v>
      </c>
      <c r="G71" s="547" t="s">
        <v>206</v>
      </c>
      <c r="H71" s="548">
        <v>15</v>
      </c>
      <c r="I71" s="540">
        <f aca="true" t="shared" si="0" ref="I71:I79">I70+TIME(0,H70,0)</f>
        <v>0.35069444444444436</v>
      </c>
    </row>
    <row r="72" spans="2:9" s="143" customFormat="1" ht="16.5" customHeight="1">
      <c r="B72" s="444"/>
      <c r="C72" s="535" t="s">
        <v>202</v>
      </c>
      <c r="D72" s="546" t="s">
        <v>199</v>
      </c>
      <c r="E72" s="547" t="s">
        <v>205</v>
      </c>
      <c r="F72" s="547" t="s">
        <v>120</v>
      </c>
      <c r="G72" s="547" t="s">
        <v>204</v>
      </c>
      <c r="H72" s="548">
        <v>15</v>
      </c>
      <c r="I72" s="540">
        <f t="shared" si="0"/>
        <v>0.36111111111111105</v>
      </c>
    </row>
    <row r="73" spans="2:9" s="143" customFormat="1" ht="16.5" customHeight="1">
      <c r="B73" s="444"/>
      <c r="C73" s="535" t="s">
        <v>210</v>
      </c>
      <c r="D73" s="546" t="s">
        <v>199</v>
      </c>
      <c r="E73" s="547" t="s">
        <v>211</v>
      </c>
      <c r="F73" s="547" t="s">
        <v>120</v>
      </c>
      <c r="G73" s="547" t="s">
        <v>204</v>
      </c>
      <c r="H73" s="548">
        <v>15</v>
      </c>
      <c r="I73" s="540">
        <f t="shared" si="0"/>
        <v>0.37152777777777773</v>
      </c>
    </row>
    <row r="74" spans="2:9" s="143" customFormat="1" ht="16.5" customHeight="1">
      <c r="B74" s="444"/>
      <c r="C74" s="535" t="s">
        <v>212</v>
      </c>
      <c r="D74" s="546" t="s">
        <v>199</v>
      </c>
      <c r="E74" s="547" t="s">
        <v>213</v>
      </c>
      <c r="F74" s="547" t="s">
        <v>120</v>
      </c>
      <c r="G74" s="547" t="s">
        <v>204</v>
      </c>
      <c r="H74" s="548">
        <v>3</v>
      </c>
      <c r="I74" s="540">
        <f t="shared" si="0"/>
        <v>0.3819444444444444</v>
      </c>
    </row>
    <row r="75" spans="2:9" s="143" customFormat="1" ht="16.5" customHeight="1">
      <c r="B75" s="444"/>
      <c r="C75" s="535">
        <v>3.2</v>
      </c>
      <c r="D75" s="546" t="s">
        <v>199</v>
      </c>
      <c r="E75" s="547" t="s">
        <v>207</v>
      </c>
      <c r="F75" s="547" t="s">
        <v>120</v>
      </c>
      <c r="G75" s="547" t="s">
        <v>91</v>
      </c>
      <c r="H75" s="548">
        <v>2</v>
      </c>
      <c r="I75" s="540">
        <f t="shared" si="0"/>
        <v>0.38402777777777775</v>
      </c>
    </row>
    <row r="76" spans="2:9" s="143" customFormat="1" ht="16.5" customHeight="1">
      <c r="B76" s="444"/>
      <c r="C76" s="535" t="s">
        <v>76</v>
      </c>
      <c r="D76" s="546" t="s">
        <v>199</v>
      </c>
      <c r="E76" s="547" t="s">
        <v>201</v>
      </c>
      <c r="F76" s="547" t="s">
        <v>120</v>
      </c>
      <c r="G76" s="547" t="s">
        <v>214</v>
      </c>
      <c r="H76" s="548">
        <v>15</v>
      </c>
      <c r="I76" s="540">
        <f t="shared" si="0"/>
        <v>0.38541666666666663</v>
      </c>
    </row>
    <row r="77" spans="2:9" s="143" customFormat="1" ht="16.5" customHeight="1">
      <c r="B77" s="444"/>
      <c r="C77" s="535" t="s">
        <v>77</v>
      </c>
      <c r="D77" s="546" t="s">
        <v>199</v>
      </c>
      <c r="E77" s="547" t="s">
        <v>205</v>
      </c>
      <c r="F77" s="547" t="s">
        <v>120</v>
      </c>
      <c r="G77" s="547" t="s">
        <v>215</v>
      </c>
      <c r="H77" s="548">
        <v>15</v>
      </c>
      <c r="I77" s="540">
        <f t="shared" si="0"/>
        <v>0.3958333333333333</v>
      </c>
    </row>
    <row r="78" spans="2:9" s="143" customFormat="1" ht="16.5" customHeight="1">
      <c r="B78" s="444"/>
      <c r="C78" s="535" t="s">
        <v>210</v>
      </c>
      <c r="D78" s="546" t="s">
        <v>199</v>
      </c>
      <c r="E78" s="547" t="s">
        <v>211</v>
      </c>
      <c r="F78" s="547" t="s">
        <v>120</v>
      </c>
      <c r="G78" s="547" t="s">
        <v>215</v>
      </c>
      <c r="H78" s="548">
        <v>15</v>
      </c>
      <c r="I78" s="540">
        <f t="shared" si="0"/>
        <v>0.40625</v>
      </c>
    </row>
    <row r="79" spans="2:9" s="143" customFormat="1" ht="16.5" customHeight="1">
      <c r="B79" s="9"/>
      <c r="C79" s="535" t="s">
        <v>216</v>
      </c>
      <c r="D79" s="546" t="s">
        <v>199</v>
      </c>
      <c r="E79" s="547" t="s">
        <v>213</v>
      </c>
      <c r="F79" s="547" t="s">
        <v>120</v>
      </c>
      <c r="G79" s="547" t="s">
        <v>215</v>
      </c>
      <c r="H79" s="548">
        <v>3</v>
      </c>
      <c r="I79" s="540">
        <f t="shared" si="0"/>
        <v>0.4166666666666667</v>
      </c>
    </row>
    <row r="80" spans="2:9" ht="16.5" customHeight="1">
      <c r="B80" s="423"/>
      <c r="C80" s="12"/>
      <c r="D80" s="2"/>
      <c r="E80" s="14"/>
      <c r="F80" s="4"/>
      <c r="G80" s="4"/>
      <c r="H80" s="33"/>
      <c r="I80" s="197"/>
    </row>
    <row r="81" spans="2:9" ht="16.5" customHeight="1">
      <c r="B81" s="449"/>
      <c r="C81" s="11"/>
      <c r="D81" s="8"/>
      <c r="E81" s="454" t="s">
        <v>126</v>
      </c>
      <c r="F81" s="455"/>
      <c r="G81" s="455"/>
      <c r="H81" s="543">
        <v>30</v>
      </c>
      <c r="I81" s="541">
        <v>0.4166666666666667</v>
      </c>
    </row>
    <row r="82" spans="2:9" ht="16.5" customHeight="1">
      <c r="B82" s="449"/>
      <c r="C82" s="11"/>
      <c r="D82" s="8"/>
      <c r="E82" s="9"/>
      <c r="F82" s="6"/>
      <c r="G82" s="6"/>
      <c r="H82" s="34"/>
      <c r="I82" s="197"/>
    </row>
    <row r="83" spans="2:9" ht="16.5" customHeight="1">
      <c r="B83" s="449"/>
      <c r="C83" s="11"/>
      <c r="D83" s="501"/>
      <c r="E83" s="453" t="s">
        <v>13</v>
      </c>
      <c r="F83" s="449"/>
      <c r="G83" s="6"/>
      <c r="H83" s="502"/>
      <c r="I83" s="542">
        <f>I81+TIME(0,H81,0)</f>
        <v>0.4375</v>
      </c>
    </row>
    <row r="84" spans="2:9" ht="16.5" customHeight="1">
      <c r="B84" s="450"/>
      <c r="C84" s="11"/>
      <c r="D84" s="8"/>
      <c r="E84" s="9"/>
      <c r="F84" s="6"/>
      <c r="G84" s="6"/>
      <c r="H84" s="34"/>
      <c r="I84" s="408"/>
    </row>
    <row r="85" spans="2:9" ht="16.5" customHeight="1">
      <c r="B85" s="419"/>
      <c r="C85" s="21"/>
      <c r="D85" s="21"/>
      <c r="E85" s="21"/>
      <c r="F85" s="21"/>
      <c r="G85" s="21"/>
      <c r="H85" s="21"/>
      <c r="I85" s="409"/>
    </row>
    <row r="86" spans="2:9" ht="16.5" customHeight="1">
      <c r="B86" s="733" t="s">
        <v>200</v>
      </c>
      <c r="C86" s="734"/>
      <c r="D86" s="734"/>
      <c r="E86" s="734"/>
      <c r="F86" s="734"/>
      <c r="G86" s="734"/>
      <c r="H86" s="734"/>
      <c r="I86" s="735"/>
    </row>
    <row r="87" spans="2:9" ht="16.5" customHeight="1">
      <c r="B87" s="420"/>
      <c r="C87" s="22"/>
      <c r="D87" s="23"/>
      <c r="E87" s="24"/>
      <c r="F87" s="23"/>
      <c r="G87" s="24"/>
      <c r="H87" s="35"/>
      <c r="I87" s="410"/>
    </row>
    <row r="88" spans="2:9" ht="16.5" customHeight="1">
      <c r="B88" s="757" t="s">
        <v>103</v>
      </c>
      <c r="C88" s="758"/>
      <c r="D88" s="758"/>
      <c r="E88" s="758"/>
      <c r="F88" s="758"/>
      <c r="G88" s="758"/>
      <c r="H88" s="758"/>
      <c r="I88" s="759"/>
    </row>
    <row r="91" spans="2:9" ht="16.5" customHeight="1">
      <c r="B91" s="736" t="s">
        <v>117</v>
      </c>
      <c r="C91" s="737"/>
      <c r="D91" s="737"/>
      <c r="E91" s="737"/>
      <c r="F91" s="737"/>
      <c r="G91" s="737"/>
      <c r="H91" s="737"/>
      <c r="I91" s="738"/>
    </row>
    <row r="92" spans="2:9" ht="16.5" customHeight="1">
      <c r="B92" s="770" t="str">
        <f>$B$3</f>
        <v>PLENARY</v>
      </c>
      <c r="C92" s="770"/>
      <c r="D92" s="729" t="str">
        <f>D3</f>
        <v>9th Session of the IEEE P802.22 WG</v>
      </c>
      <c r="E92" s="729"/>
      <c r="F92" s="729"/>
      <c r="G92" s="729"/>
      <c r="H92" s="729"/>
      <c r="I92" s="730"/>
    </row>
    <row r="93" spans="2:9" ht="16.5" customHeight="1">
      <c r="B93" s="760" t="str">
        <f>'802.22 Cover'!$C$4</f>
        <v>R4</v>
      </c>
      <c r="C93" s="760"/>
      <c r="D93" s="739" t="str">
        <f>D4</f>
        <v>Hyatt Regency Denver At Colorado Convention Center, 650 15th Street, Denver, Colorado, USA</v>
      </c>
      <c r="E93" s="739"/>
      <c r="F93" s="739"/>
      <c r="G93" s="739"/>
      <c r="H93" s="739"/>
      <c r="I93" s="740"/>
    </row>
    <row r="94" spans="2:9" ht="16.5" customHeight="1">
      <c r="B94" s="760"/>
      <c r="C94" s="760"/>
      <c r="D94" s="739" t="str">
        <f>D5</f>
        <v>March 5th-10th, 2006</v>
      </c>
      <c r="E94" s="739"/>
      <c r="F94" s="739"/>
      <c r="G94" s="739"/>
      <c r="H94" s="739"/>
      <c r="I94" s="740"/>
    </row>
    <row r="95" spans="2:9" ht="16.5" customHeight="1">
      <c r="B95" s="429"/>
      <c r="C95" s="150"/>
      <c r="D95" s="37"/>
      <c r="E95" s="37"/>
      <c r="F95" s="37"/>
      <c r="G95" s="37"/>
      <c r="H95" s="37"/>
      <c r="I95" s="430"/>
    </row>
    <row r="96" spans="2:9" ht="16.5" customHeight="1">
      <c r="B96" s="767" t="s">
        <v>222</v>
      </c>
      <c r="C96" s="768"/>
      <c r="D96" s="768"/>
      <c r="E96" s="768"/>
      <c r="F96" s="768"/>
      <c r="G96" s="768"/>
      <c r="H96" s="768"/>
      <c r="I96" s="769"/>
    </row>
    <row r="97" spans="2:9" ht="16.5" customHeight="1">
      <c r="B97" s="752"/>
      <c r="C97" s="753"/>
      <c r="D97" s="753"/>
      <c r="E97" s="753"/>
      <c r="F97" s="753"/>
      <c r="G97" s="753"/>
      <c r="H97" s="753"/>
      <c r="I97" s="754"/>
    </row>
    <row r="98" spans="2:9" ht="16.5" customHeight="1">
      <c r="B98" s="497"/>
      <c r="C98" s="471"/>
      <c r="D98" s="471"/>
      <c r="E98" s="471"/>
      <c r="F98" s="471"/>
      <c r="G98" s="471"/>
      <c r="H98" s="471"/>
      <c r="I98" s="503"/>
    </row>
    <row r="99" spans="2:9" ht="16.5" customHeight="1">
      <c r="B99" s="421"/>
      <c r="C99" s="472"/>
      <c r="D99" s="473"/>
      <c r="E99" s="473"/>
      <c r="F99" s="473"/>
      <c r="G99" s="473"/>
      <c r="H99" s="731" t="s">
        <v>71</v>
      </c>
      <c r="I99" s="732"/>
    </row>
    <row r="100" spans="2:9" ht="16.5" customHeight="1">
      <c r="B100" s="424"/>
      <c r="C100" s="12">
        <v>1</v>
      </c>
      <c r="D100" s="16"/>
      <c r="E100" s="417" t="s">
        <v>127</v>
      </c>
      <c r="F100" s="417"/>
      <c r="G100" s="417"/>
      <c r="H100" s="413"/>
      <c r="I100" s="459">
        <f>TIME(8,0,0)</f>
        <v>0.3333333333333333</v>
      </c>
    </row>
    <row r="101" spans="2:9" ht="16.5" customHeight="1">
      <c r="B101" s="415"/>
      <c r="C101" s="17">
        <v>1.1</v>
      </c>
      <c r="D101" s="9" t="s">
        <v>123</v>
      </c>
      <c r="E101" s="399" t="s">
        <v>150</v>
      </c>
      <c r="F101" s="14"/>
      <c r="G101" s="8" t="s">
        <v>91</v>
      </c>
      <c r="H101" s="30">
        <v>3</v>
      </c>
      <c r="I101" s="414">
        <f>TIME(8,0,0)</f>
        <v>0.3333333333333333</v>
      </c>
    </row>
    <row r="102" spans="2:9" ht="16.5" customHeight="1">
      <c r="B102" s="415"/>
      <c r="C102" s="4">
        <v>1.2</v>
      </c>
      <c r="D102" s="466" t="s">
        <v>125</v>
      </c>
      <c r="E102" s="467" t="s">
        <v>148</v>
      </c>
      <c r="F102" s="14"/>
      <c r="G102" s="8" t="s">
        <v>91</v>
      </c>
      <c r="H102" s="30">
        <v>3</v>
      </c>
      <c r="I102" s="414">
        <f>I101+TIME(0,H101,0)</f>
        <v>0.33541666666666664</v>
      </c>
    </row>
    <row r="103" spans="2:9" ht="16.5" customHeight="1">
      <c r="B103" s="424"/>
      <c r="C103" s="12"/>
      <c r="D103" s="16"/>
      <c r="E103" s="14"/>
      <c r="F103" s="14"/>
      <c r="G103" s="14"/>
      <c r="H103" s="30"/>
      <c r="I103" s="460"/>
    </row>
    <row r="104" spans="2:9" ht="16.5" customHeight="1">
      <c r="B104" s="424"/>
      <c r="C104" s="12">
        <v>3</v>
      </c>
      <c r="D104" s="16"/>
      <c r="E104" s="417" t="s">
        <v>130</v>
      </c>
      <c r="F104" s="417"/>
      <c r="G104" s="417"/>
      <c r="H104" s="28"/>
      <c r="I104" s="414"/>
    </row>
    <row r="105" spans="2:9" ht="16.5" customHeight="1">
      <c r="B105" s="424"/>
      <c r="C105" s="12"/>
      <c r="D105" s="16"/>
      <c r="E105" s="14" t="s">
        <v>107</v>
      </c>
      <c r="F105" s="14"/>
      <c r="G105" s="14"/>
      <c r="H105" s="30">
        <v>10</v>
      </c>
      <c r="I105" s="414">
        <f>I102+TIME(0,H102,0)</f>
        <v>0.33749999999999997</v>
      </c>
    </row>
    <row r="106" spans="2:9" ht="16.5" customHeight="1">
      <c r="B106" s="424"/>
      <c r="C106" s="12"/>
      <c r="D106" s="16"/>
      <c r="E106" s="14"/>
      <c r="F106" s="14"/>
      <c r="G106" s="14"/>
      <c r="H106" s="30"/>
      <c r="I106" s="414"/>
    </row>
    <row r="107" spans="2:9" ht="16.5" customHeight="1">
      <c r="B107" s="423"/>
      <c r="C107" s="1">
        <v>4</v>
      </c>
      <c r="D107" s="2"/>
      <c r="E107" s="418" t="s">
        <v>19</v>
      </c>
      <c r="F107" s="549"/>
      <c r="G107" s="549"/>
      <c r="H107" s="28"/>
      <c r="I107" s="414"/>
    </row>
    <row r="108" spans="2:9" ht="16.5" customHeight="1">
      <c r="B108" s="424"/>
      <c r="C108" s="12" t="s">
        <v>17</v>
      </c>
      <c r="D108" s="14" t="s">
        <v>125</v>
      </c>
      <c r="E108" s="411" t="s">
        <v>112</v>
      </c>
      <c r="F108" s="14" t="s">
        <v>120</v>
      </c>
      <c r="G108" s="14" t="s">
        <v>8</v>
      </c>
      <c r="H108" s="28">
        <v>15</v>
      </c>
      <c r="I108" s="414">
        <f>I105+TIME(0,H105,0)</f>
        <v>0.3444444444444444</v>
      </c>
    </row>
    <row r="109" spans="2:9" ht="16.5" customHeight="1">
      <c r="B109" s="198"/>
      <c r="C109" s="1" t="s">
        <v>18</v>
      </c>
      <c r="D109" s="2" t="s">
        <v>125</v>
      </c>
      <c r="E109" s="5" t="s">
        <v>146</v>
      </c>
      <c r="F109" s="4" t="s">
        <v>120</v>
      </c>
      <c r="G109" s="2" t="s">
        <v>91</v>
      </c>
      <c r="H109" s="28">
        <v>5</v>
      </c>
      <c r="I109" s="414">
        <f>I108+TIME(0,H108,0)</f>
        <v>0.35486111111111107</v>
      </c>
    </row>
    <row r="110" spans="2:9" ht="16.5" customHeight="1">
      <c r="B110" s="423"/>
      <c r="C110" s="1"/>
      <c r="D110" s="2"/>
      <c r="E110" s="3"/>
      <c r="F110" s="4"/>
      <c r="G110" s="4"/>
      <c r="H110" s="28"/>
      <c r="I110" s="414"/>
    </row>
    <row r="111" spans="2:9" ht="16.5" customHeight="1">
      <c r="B111" s="449"/>
      <c r="C111" s="11">
        <v>4</v>
      </c>
      <c r="D111" s="8"/>
      <c r="E111" s="9" t="s">
        <v>224</v>
      </c>
      <c r="F111" s="8"/>
      <c r="G111" s="10"/>
      <c r="H111" s="28"/>
      <c r="I111" s="414"/>
    </row>
    <row r="112" spans="2:9" ht="16.5" customHeight="1">
      <c r="B112" s="415"/>
      <c r="C112" s="12"/>
      <c r="D112" s="14"/>
      <c r="E112" s="474"/>
      <c r="F112" s="417"/>
      <c r="G112" s="417"/>
      <c r="H112" s="28"/>
      <c r="I112" s="414"/>
    </row>
    <row r="113" spans="2:9" ht="16.5" customHeight="1">
      <c r="B113" s="415"/>
      <c r="C113" s="12">
        <v>5.1</v>
      </c>
      <c r="D113" s="2" t="s">
        <v>90</v>
      </c>
      <c r="E113" s="5" t="s">
        <v>225</v>
      </c>
      <c r="F113" s="4" t="s">
        <v>120</v>
      </c>
      <c r="G113" s="2" t="s">
        <v>91</v>
      </c>
      <c r="H113" s="28">
        <v>10</v>
      </c>
      <c r="I113" s="414">
        <f>I109+TIME(0,H109,0)</f>
        <v>0.3583333333333333</v>
      </c>
    </row>
    <row r="114" spans="2:9" ht="16.5" customHeight="1">
      <c r="B114" s="415"/>
      <c r="C114" s="12"/>
      <c r="D114" s="2"/>
      <c r="E114" s="5"/>
      <c r="F114" s="4"/>
      <c r="G114" s="2"/>
      <c r="H114" s="28"/>
      <c r="I114" s="414"/>
    </row>
    <row r="115" spans="2:9" ht="16.5" customHeight="1">
      <c r="B115" s="415"/>
      <c r="C115" s="12"/>
      <c r="D115" s="14"/>
      <c r="E115" s="15"/>
      <c r="F115" s="14"/>
      <c r="G115" s="14"/>
      <c r="H115" s="28"/>
      <c r="I115" s="414"/>
    </row>
    <row r="116" spans="2:9" ht="16.5" customHeight="1">
      <c r="B116" s="415"/>
      <c r="C116" s="1">
        <v>6</v>
      </c>
      <c r="D116" s="14"/>
      <c r="E116" s="416" t="s">
        <v>20</v>
      </c>
      <c r="F116" s="550"/>
      <c r="G116" s="551"/>
      <c r="H116" s="28"/>
      <c r="I116" s="414"/>
    </row>
    <row r="117" spans="2:9" ht="16.5" customHeight="1">
      <c r="B117" s="415"/>
      <c r="C117" s="1">
        <v>6.1</v>
      </c>
      <c r="D117" s="2" t="s">
        <v>90</v>
      </c>
      <c r="E117" s="5" t="s">
        <v>223</v>
      </c>
      <c r="F117" s="4" t="s">
        <v>120</v>
      </c>
      <c r="G117" s="2" t="s">
        <v>91</v>
      </c>
      <c r="H117" s="31">
        <v>10</v>
      </c>
      <c r="I117" s="414">
        <f>I113+TIME(0,H113,0)</f>
        <v>0.3652777777777777</v>
      </c>
    </row>
    <row r="118" spans="2:9" ht="16.5" customHeight="1">
      <c r="B118" s="198"/>
      <c r="C118" s="1"/>
      <c r="D118" s="141"/>
      <c r="E118" s="5"/>
      <c r="F118" s="4"/>
      <c r="G118" s="141"/>
      <c r="H118" s="140"/>
      <c r="I118" s="414"/>
    </row>
    <row r="119" spans="2:9" ht="16.5" customHeight="1">
      <c r="B119" s="415"/>
      <c r="C119" s="1">
        <v>7</v>
      </c>
      <c r="D119" s="14"/>
      <c r="E119" s="417" t="s">
        <v>16</v>
      </c>
      <c r="F119" s="417" t="s">
        <v>119</v>
      </c>
      <c r="G119" s="474" t="s">
        <v>15</v>
      </c>
      <c r="H119" s="469"/>
      <c r="I119" s="460"/>
    </row>
    <row r="120" spans="2:9" ht="16.5" customHeight="1">
      <c r="B120" s="415"/>
      <c r="C120" s="1"/>
      <c r="D120" s="14"/>
      <c r="E120" s="465"/>
      <c r="F120" s="465"/>
      <c r="G120" s="483"/>
      <c r="H120" s="30"/>
      <c r="I120" s="460"/>
    </row>
    <row r="121" spans="2:9" ht="16.5" customHeight="1">
      <c r="B121" s="415"/>
      <c r="C121" s="1">
        <v>7.1</v>
      </c>
      <c r="D121" s="14" t="s">
        <v>90</v>
      </c>
      <c r="E121" s="412" t="s">
        <v>155</v>
      </c>
      <c r="F121" s="465"/>
      <c r="G121" s="483"/>
      <c r="H121" s="30">
        <v>10</v>
      </c>
      <c r="I121" s="414">
        <f>I117+TIME(0,H121,0)</f>
        <v>0.3722222222222221</v>
      </c>
    </row>
    <row r="122" spans="2:9" ht="16.5" customHeight="1">
      <c r="B122" s="415"/>
      <c r="C122" s="1"/>
      <c r="D122" s="14"/>
      <c r="E122" s="412"/>
      <c r="F122" s="14"/>
      <c r="G122" s="15"/>
      <c r="H122" s="30"/>
      <c r="I122" s="506"/>
    </row>
    <row r="123" spans="2:9" ht="16.5" customHeight="1">
      <c r="B123" s="415"/>
      <c r="C123" s="12">
        <v>8</v>
      </c>
      <c r="D123" s="15" t="s">
        <v>125</v>
      </c>
      <c r="E123" s="417" t="s">
        <v>193</v>
      </c>
      <c r="F123" s="417" t="s">
        <v>119</v>
      </c>
      <c r="G123" s="417" t="s">
        <v>91</v>
      </c>
      <c r="H123" s="30">
        <v>3</v>
      </c>
      <c r="I123" s="414">
        <f>I121+TIME(0,H123,0)</f>
        <v>0.37430555555555545</v>
      </c>
    </row>
    <row r="124" spans="2:9" ht="16.5" customHeight="1">
      <c r="B124" s="415"/>
      <c r="C124" s="12"/>
      <c r="D124" s="15"/>
      <c r="E124" s="480"/>
      <c r="F124" s="14"/>
      <c r="G124" s="14"/>
      <c r="H124" s="30"/>
      <c r="I124" s="506"/>
    </row>
    <row r="125" spans="2:9" ht="16.5" customHeight="1">
      <c r="B125" s="415"/>
      <c r="C125" s="12">
        <v>9</v>
      </c>
      <c r="D125" s="14" t="s">
        <v>123</v>
      </c>
      <c r="E125" s="417" t="s">
        <v>70</v>
      </c>
      <c r="F125" s="417" t="s">
        <v>119</v>
      </c>
      <c r="G125" s="417" t="s">
        <v>91</v>
      </c>
      <c r="H125" s="30">
        <v>1</v>
      </c>
      <c r="I125" s="414">
        <f>I123+TIME(0,H125,0)</f>
        <v>0.3749999999999999</v>
      </c>
    </row>
    <row r="126" spans="2:9" ht="16.5" customHeight="1">
      <c r="B126" s="504"/>
      <c r="C126" s="481"/>
      <c r="D126" s="465"/>
      <c r="E126" s="465"/>
      <c r="F126" s="465"/>
      <c r="G126" s="465"/>
      <c r="H126" s="482"/>
      <c r="I126" s="414"/>
    </row>
    <row r="127" spans="2:9" ht="16.5" customHeight="1">
      <c r="B127" s="505"/>
      <c r="C127" s="475"/>
      <c r="D127" s="476"/>
      <c r="E127" s="477"/>
      <c r="F127" s="476"/>
      <c r="G127" s="478">
        <f>TIME(12,0,0)</f>
        <v>0.5</v>
      </c>
      <c r="H127" s="479" t="s">
        <v>133</v>
      </c>
      <c r="I127" s="507"/>
    </row>
    <row r="128" spans="2:9" ht="16.5" customHeight="1">
      <c r="B128" s="419"/>
      <c r="C128" s="21"/>
      <c r="D128" s="21"/>
      <c r="E128" s="21"/>
      <c r="F128" s="21"/>
      <c r="G128" s="21"/>
      <c r="H128" s="21"/>
      <c r="I128" s="409"/>
    </row>
    <row r="129" spans="2:9" ht="16.5" customHeight="1">
      <c r="B129" s="733" t="s">
        <v>21</v>
      </c>
      <c r="C129" s="734"/>
      <c r="D129" s="734"/>
      <c r="E129" s="734"/>
      <c r="F129" s="734"/>
      <c r="G129" s="734"/>
      <c r="H129" s="734"/>
      <c r="I129" s="735"/>
    </row>
    <row r="130" spans="2:9" ht="16.5" customHeight="1">
      <c r="B130" s="420"/>
      <c r="C130" s="22"/>
      <c r="D130" s="23"/>
      <c r="E130" s="24"/>
      <c r="F130" s="23"/>
      <c r="G130" s="24"/>
      <c r="H130" s="35"/>
      <c r="I130" s="410"/>
    </row>
    <row r="131" spans="2:9" ht="16.5" customHeight="1">
      <c r="B131" s="757" t="s">
        <v>103</v>
      </c>
      <c r="C131" s="758"/>
      <c r="D131" s="758"/>
      <c r="E131" s="758"/>
      <c r="F131" s="758"/>
      <c r="G131" s="758"/>
      <c r="H131" s="758"/>
      <c r="I131" s="759"/>
    </row>
  </sheetData>
  <mergeCells count="33">
    <mergeCell ref="B88:I88"/>
    <mergeCell ref="B57:I57"/>
    <mergeCell ref="B58:I59"/>
    <mergeCell ref="H61:I61"/>
    <mergeCell ref="B86:I86"/>
    <mergeCell ref="B54:C55"/>
    <mergeCell ref="D54:I54"/>
    <mergeCell ref="D55:I55"/>
    <mergeCell ref="B47:I47"/>
    <mergeCell ref="B49:I49"/>
    <mergeCell ref="B52:I52"/>
    <mergeCell ref="B53:C53"/>
    <mergeCell ref="D53:I53"/>
    <mergeCell ref="B131:I131"/>
    <mergeCell ref="B93:C94"/>
    <mergeCell ref="D93:I93"/>
    <mergeCell ref="B3:C3"/>
    <mergeCell ref="B4:C5"/>
    <mergeCell ref="B96:I97"/>
    <mergeCell ref="B91:I91"/>
    <mergeCell ref="B92:C92"/>
    <mergeCell ref="H16:I16"/>
    <mergeCell ref="D5:I5"/>
    <mergeCell ref="D92:I92"/>
    <mergeCell ref="H99:I99"/>
    <mergeCell ref="B129:I129"/>
    <mergeCell ref="B2:I2"/>
    <mergeCell ref="D94:I94"/>
    <mergeCell ref="D3:I3"/>
    <mergeCell ref="D4:I4"/>
    <mergeCell ref="B9:I9"/>
    <mergeCell ref="B7:I8"/>
    <mergeCell ref="B13:I14"/>
  </mergeCells>
  <hyperlinks>
    <hyperlink ref="E10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ignoredErrors>
    <ignoredError sqref="I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2006-03-09T21:48:40Z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