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9750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<sst xmlns="http://schemas.openxmlformats.org/spreadsheetml/2006/main" count="14" uniqueCount="14">
  <si>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f(MHz)</t>
  </si>
  <si>
    <t>HB #1</t>
  </si>
  <si>
    <t>Measured</t>
  </si>
  <si>
    <t>SR #1</t>
  </si>
  <si>
    <t>HB #2</t>
  </si>
  <si>
    <t>D3.3</t>
  </si>
  <si>
    <t>TG #2</t>
  </si>
  <si>
    <t>Resolution to D3.3 Comment # 99007</t>
  </si>
  <si>
    <t>HB #1 - Howard Baumer proposal #1, Comment suggested remedy</t>
  </si>
  <si>
    <t>HB #2 - Howard Baumer proposal #2</t>
  </si>
  <si>
    <t>D3.3 - Specs currently in D3.3</t>
  </si>
  <si>
    <t>SR #1 - Shawn Rogers #1, Comment resolution</t>
  </si>
  <si>
    <t>TG #2 - Tom Gray proposal #2</t>
  </si>
  <si>
    <t>Measured - Shawn Rogers measured results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</si>
</sst>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5.5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Tx Differential Return Loss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HB #1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Sheet1!$A$3:$A$21</c:f>
              <c:numCache>
                <c:ptCount val="19"/>
                <c:pt idx="0">
                  <c:v>100</c:v>
                </c:pt>
                <c:pt idx="1">
                  <c:v>125.89254117941672</c:v>
                </c:pt>
                <c:pt idx="2">
                  <c:v>158.48931924611136</c:v>
                </c:pt>
                <c:pt idx="3">
                  <c:v>199.526231496888</c:v>
                </c:pt>
                <c:pt idx="4">
                  <c:v>251.18864315095806</c:v>
                </c:pt>
                <c:pt idx="5">
                  <c:v>316.227766016838</c:v>
                </c:pt>
                <c:pt idx="6">
                  <c:v>398.1071705534974</c:v>
                </c:pt>
                <c:pt idx="7">
                  <c:v>501.18723362727246</c:v>
                </c:pt>
                <c:pt idx="8">
                  <c:v>630.9573444801935</c:v>
                </c:pt>
                <c:pt idx="9">
                  <c:v>794.3282347242819</c:v>
                </c:pt>
                <c:pt idx="10">
                  <c:v>1000.0000000000005</c:v>
                </c:pt>
                <c:pt idx="11">
                  <c:v>1258.9254117941678</c:v>
                </c:pt>
                <c:pt idx="12">
                  <c:v>1584.8931924611143</c:v>
                </c:pt>
                <c:pt idx="13">
                  <c:v>1995.2623149688807</c:v>
                </c:pt>
                <c:pt idx="14">
                  <c:v>2511.8864315095816</c:v>
                </c:pt>
                <c:pt idx="15">
                  <c:v>3162.2776601683813</c:v>
                </c:pt>
                <c:pt idx="16">
                  <c:v>3981.071705534975</c:v>
                </c:pt>
                <c:pt idx="17">
                  <c:v>5011.872336272726</c:v>
                </c:pt>
                <c:pt idx="18">
                  <c:v>6309.573444801937</c:v>
                </c:pt>
              </c:numCache>
            </c:numRef>
          </c:xVal>
          <c:yVal>
            <c:numRef>
              <c:f>Sheet1!$B$3:$B$21</c:f>
              <c:numCache>
                <c:ptCount val="19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-9.855800607042628</c:v>
                </c:pt>
                <c:pt idx="10">
                  <c:v>-7.855800607042628</c:v>
                </c:pt>
                <c:pt idx="11">
                  <c:v>-5.855800607042628</c:v>
                </c:pt>
                <c:pt idx="12">
                  <c:v>-3.855800607042629</c:v>
                </c:pt>
                <c:pt idx="13">
                  <c:v>-1.855800607042628</c:v>
                </c:pt>
                <c:pt idx="14">
                  <c:v>0.14419939295737194</c:v>
                </c:pt>
                <c:pt idx="15">
                  <c:v>2.1441993929573737</c:v>
                </c:pt>
                <c:pt idx="16">
                  <c:v>4.144199392957372</c:v>
                </c:pt>
                <c:pt idx="17">
                  <c:v>6.144199392957372</c:v>
                </c:pt>
                <c:pt idx="18">
                  <c:v>8.144199392957375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Measured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Sheet1!$A$3:$A$21</c:f>
              <c:numCache>
                <c:ptCount val="19"/>
                <c:pt idx="0">
                  <c:v>100</c:v>
                </c:pt>
                <c:pt idx="1">
                  <c:v>125.89254117941672</c:v>
                </c:pt>
                <c:pt idx="2">
                  <c:v>158.48931924611136</c:v>
                </c:pt>
                <c:pt idx="3">
                  <c:v>199.526231496888</c:v>
                </c:pt>
                <c:pt idx="4">
                  <c:v>251.18864315095806</c:v>
                </c:pt>
                <c:pt idx="5">
                  <c:v>316.227766016838</c:v>
                </c:pt>
                <c:pt idx="6">
                  <c:v>398.1071705534974</c:v>
                </c:pt>
                <c:pt idx="7">
                  <c:v>501.18723362727246</c:v>
                </c:pt>
                <c:pt idx="8">
                  <c:v>630.9573444801935</c:v>
                </c:pt>
                <c:pt idx="9">
                  <c:v>794.3282347242819</c:v>
                </c:pt>
                <c:pt idx="10">
                  <c:v>1000.0000000000005</c:v>
                </c:pt>
                <c:pt idx="11">
                  <c:v>1258.9254117941678</c:v>
                </c:pt>
                <c:pt idx="12">
                  <c:v>1584.8931924611143</c:v>
                </c:pt>
                <c:pt idx="13">
                  <c:v>1995.2623149688807</c:v>
                </c:pt>
                <c:pt idx="14">
                  <c:v>2511.8864315095816</c:v>
                </c:pt>
                <c:pt idx="15">
                  <c:v>3162.2776601683813</c:v>
                </c:pt>
                <c:pt idx="16">
                  <c:v>3981.071705534975</c:v>
                </c:pt>
                <c:pt idx="17">
                  <c:v>5011.872336272726</c:v>
                </c:pt>
                <c:pt idx="18">
                  <c:v>6309.573444801937</c:v>
                </c:pt>
              </c:numCache>
            </c:numRef>
          </c:xVal>
          <c:yVal>
            <c:numRef>
              <c:f>Sheet1!$C$3:$C$21</c:f>
              <c:numCache>
                <c:ptCount val="19"/>
                <c:pt idx="0">
                  <c:v>-15</c:v>
                </c:pt>
                <c:pt idx="1">
                  <c:v>-15</c:v>
                </c:pt>
                <c:pt idx="2">
                  <c:v>-14.95</c:v>
                </c:pt>
                <c:pt idx="3">
                  <c:v>-14.2</c:v>
                </c:pt>
                <c:pt idx="4">
                  <c:v>-13.45</c:v>
                </c:pt>
                <c:pt idx="5">
                  <c:v>-12.7</c:v>
                </c:pt>
                <c:pt idx="6">
                  <c:v>-11.95</c:v>
                </c:pt>
                <c:pt idx="7">
                  <c:v>-11.2</c:v>
                </c:pt>
                <c:pt idx="8">
                  <c:v>-10.45</c:v>
                </c:pt>
                <c:pt idx="9">
                  <c:v>-9.7</c:v>
                </c:pt>
                <c:pt idx="10">
                  <c:v>-8.95</c:v>
                </c:pt>
                <c:pt idx="11">
                  <c:v>-8.2</c:v>
                </c:pt>
                <c:pt idx="12">
                  <c:v>-7.44</c:v>
                </c:pt>
                <c:pt idx="13">
                  <c:v>-6.5</c:v>
                </c:pt>
                <c:pt idx="14">
                  <c:v>-5.56</c:v>
                </c:pt>
                <c:pt idx="15">
                  <c:v>-4.61</c:v>
                </c:pt>
                <c:pt idx="16">
                  <c:v>-3.7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SR #1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Sheet1!$A$3:$A$21</c:f>
              <c:numCache>
                <c:ptCount val="19"/>
                <c:pt idx="0">
                  <c:v>100</c:v>
                </c:pt>
                <c:pt idx="1">
                  <c:v>125.89254117941672</c:v>
                </c:pt>
                <c:pt idx="2">
                  <c:v>158.48931924611136</c:v>
                </c:pt>
                <c:pt idx="3">
                  <c:v>199.526231496888</c:v>
                </c:pt>
                <c:pt idx="4">
                  <c:v>251.18864315095806</c:v>
                </c:pt>
                <c:pt idx="5">
                  <c:v>316.227766016838</c:v>
                </c:pt>
                <c:pt idx="6">
                  <c:v>398.1071705534974</c:v>
                </c:pt>
                <c:pt idx="7">
                  <c:v>501.18723362727246</c:v>
                </c:pt>
                <c:pt idx="8">
                  <c:v>630.9573444801935</c:v>
                </c:pt>
                <c:pt idx="9">
                  <c:v>794.3282347242819</c:v>
                </c:pt>
                <c:pt idx="10">
                  <c:v>1000.0000000000005</c:v>
                </c:pt>
                <c:pt idx="11">
                  <c:v>1258.9254117941678</c:v>
                </c:pt>
                <c:pt idx="12">
                  <c:v>1584.8931924611143</c:v>
                </c:pt>
                <c:pt idx="13">
                  <c:v>1995.2623149688807</c:v>
                </c:pt>
                <c:pt idx="14">
                  <c:v>2511.8864315095816</c:v>
                </c:pt>
                <c:pt idx="15">
                  <c:v>3162.2776601683813</c:v>
                </c:pt>
                <c:pt idx="16">
                  <c:v>3981.071705534975</c:v>
                </c:pt>
                <c:pt idx="17">
                  <c:v>5011.872336272726</c:v>
                </c:pt>
                <c:pt idx="18">
                  <c:v>6309.573444801937</c:v>
                </c:pt>
              </c:numCache>
            </c:numRef>
          </c:xVal>
          <c:yVal>
            <c:numRef>
              <c:f>Sheet1!$D$3:$D$21</c:f>
              <c:numCache>
                <c:ptCount val="19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-9.855800607042628</c:v>
                </c:pt>
                <c:pt idx="10">
                  <c:v>-7.855800607042628</c:v>
                </c:pt>
                <c:pt idx="11">
                  <c:v>-5.855800607042628</c:v>
                </c:pt>
                <c:pt idx="12">
                  <c:v>-5.5</c:v>
                </c:pt>
                <c:pt idx="13">
                  <c:v>-5.5</c:v>
                </c:pt>
                <c:pt idx="14">
                  <c:v>-5.5</c:v>
                </c:pt>
                <c:pt idx="15">
                  <c:v>-5.5</c:v>
                </c:pt>
                <c:pt idx="16">
                  <c:v>-4.381360887005506</c:v>
                </c:pt>
                <c:pt idx="17">
                  <c:v>-2.381360887005507</c:v>
                </c:pt>
                <c:pt idx="18">
                  <c:v>-0.3813608870055072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HB #2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Sheet1!$A$3:$A$21</c:f>
              <c:numCache>
                <c:ptCount val="19"/>
                <c:pt idx="0">
                  <c:v>100</c:v>
                </c:pt>
                <c:pt idx="1">
                  <c:v>125.89254117941672</c:v>
                </c:pt>
                <c:pt idx="2">
                  <c:v>158.48931924611136</c:v>
                </c:pt>
                <c:pt idx="3">
                  <c:v>199.526231496888</c:v>
                </c:pt>
                <c:pt idx="4">
                  <c:v>251.18864315095806</c:v>
                </c:pt>
                <c:pt idx="5">
                  <c:v>316.227766016838</c:v>
                </c:pt>
                <c:pt idx="6">
                  <c:v>398.1071705534974</c:v>
                </c:pt>
                <c:pt idx="7">
                  <c:v>501.18723362727246</c:v>
                </c:pt>
                <c:pt idx="8">
                  <c:v>630.9573444801935</c:v>
                </c:pt>
                <c:pt idx="9">
                  <c:v>794.3282347242819</c:v>
                </c:pt>
                <c:pt idx="10">
                  <c:v>1000.0000000000005</c:v>
                </c:pt>
                <c:pt idx="11">
                  <c:v>1258.9254117941678</c:v>
                </c:pt>
                <c:pt idx="12">
                  <c:v>1584.8931924611143</c:v>
                </c:pt>
                <c:pt idx="13">
                  <c:v>1995.2623149688807</c:v>
                </c:pt>
                <c:pt idx="14">
                  <c:v>2511.8864315095816</c:v>
                </c:pt>
                <c:pt idx="15">
                  <c:v>3162.2776601683813</c:v>
                </c:pt>
                <c:pt idx="16">
                  <c:v>3981.071705534975</c:v>
                </c:pt>
                <c:pt idx="17">
                  <c:v>5011.872336272726</c:v>
                </c:pt>
                <c:pt idx="18">
                  <c:v>6309.573444801937</c:v>
                </c:pt>
              </c:numCache>
            </c:numRef>
          </c:xVal>
          <c:yVal>
            <c:numRef>
              <c:f>Sheet1!$E$3:$E$21</c:f>
              <c:numCache>
                <c:ptCount val="19"/>
                <c:pt idx="0">
                  <c:v>-5.5</c:v>
                </c:pt>
                <c:pt idx="1">
                  <c:v>-5.5</c:v>
                </c:pt>
                <c:pt idx="2">
                  <c:v>-5.5</c:v>
                </c:pt>
                <c:pt idx="3">
                  <c:v>-5.5</c:v>
                </c:pt>
                <c:pt idx="4">
                  <c:v>-5.5</c:v>
                </c:pt>
                <c:pt idx="5">
                  <c:v>-5.5</c:v>
                </c:pt>
                <c:pt idx="6">
                  <c:v>-5.5</c:v>
                </c:pt>
                <c:pt idx="7">
                  <c:v>-5.5</c:v>
                </c:pt>
                <c:pt idx="8">
                  <c:v>-5.5</c:v>
                </c:pt>
                <c:pt idx="9">
                  <c:v>-5.5</c:v>
                </c:pt>
                <c:pt idx="10">
                  <c:v>-5.5</c:v>
                </c:pt>
                <c:pt idx="11">
                  <c:v>-5.5</c:v>
                </c:pt>
                <c:pt idx="12">
                  <c:v>-5.5</c:v>
                </c:pt>
                <c:pt idx="13">
                  <c:v>-5.5</c:v>
                </c:pt>
                <c:pt idx="14">
                  <c:v>-5.5</c:v>
                </c:pt>
                <c:pt idx="15">
                  <c:v>-5.5</c:v>
                </c:pt>
                <c:pt idx="16">
                  <c:v>-5.5</c:v>
                </c:pt>
                <c:pt idx="17">
                  <c:v>-5.5</c:v>
                </c:pt>
                <c:pt idx="18">
                  <c:v>-5.5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D3.3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Sheet1!$A$3:$A$21</c:f>
              <c:numCache>
                <c:ptCount val="19"/>
                <c:pt idx="0">
                  <c:v>100</c:v>
                </c:pt>
                <c:pt idx="1">
                  <c:v>125.89254117941672</c:v>
                </c:pt>
                <c:pt idx="2">
                  <c:v>158.48931924611136</c:v>
                </c:pt>
                <c:pt idx="3">
                  <c:v>199.526231496888</c:v>
                </c:pt>
                <c:pt idx="4">
                  <c:v>251.18864315095806</c:v>
                </c:pt>
                <c:pt idx="5">
                  <c:v>316.227766016838</c:v>
                </c:pt>
                <c:pt idx="6">
                  <c:v>398.1071705534974</c:v>
                </c:pt>
                <c:pt idx="7">
                  <c:v>501.18723362727246</c:v>
                </c:pt>
                <c:pt idx="8">
                  <c:v>630.9573444801935</c:v>
                </c:pt>
                <c:pt idx="9">
                  <c:v>794.3282347242819</c:v>
                </c:pt>
                <c:pt idx="10">
                  <c:v>1000.0000000000005</c:v>
                </c:pt>
                <c:pt idx="11">
                  <c:v>1258.9254117941678</c:v>
                </c:pt>
                <c:pt idx="12">
                  <c:v>1584.8931924611143</c:v>
                </c:pt>
                <c:pt idx="13">
                  <c:v>1995.2623149688807</c:v>
                </c:pt>
                <c:pt idx="14">
                  <c:v>2511.8864315095816</c:v>
                </c:pt>
                <c:pt idx="15">
                  <c:v>3162.2776601683813</c:v>
                </c:pt>
                <c:pt idx="16">
                  <c:v>3981.071705534975</c:v>
                </c:pt>
                <c:pt idx="17">
                  <c:v>5011.872336272726</c:v>
                </c:pt>
                <c:pt idx="18">
                  <c:v>6309.573444801937</c:v>
                </c:pt>
              </c:numCache>
            </c:numRef>
          </c:xVal>
          <c:yVal>
            <c:numRef>
              <c:f>Sheet1!$F$3:$F$21</c:f>
              <c:numCache>
                <c:ptCount val="19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TG #2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Sheet1!$A$3:$A$21</c:f>
              <c:numCache>
                <c:ptCount val="19"/>
                <c:pt idx="0">
                  <c:v>100</c:v>
                </c:pt>
                <c:pt idx="1">
                  <c:v>125.89254117941672</c:v>
                </c:pt>
                <c:pt idx="2">
                  <c:v>158.48931924611136</c:v>
                </c:pt>
                <c:pt idx="3">
                  <c:v>199.526231496888</c:v>
                </c:pt>
                <c:pt idx="4">
                  <c:v>251.18864315095806</c:v>
                </c:pt>
                <c:pt idx="5">
                  <c:v>316.227766016838</c:v>
                </c:pt>
                <c:pt idx="6">
                  <c:v>398.1071705534974</c:v>
                </c:pt>
                <c:pt idx="7">
                  <c:v>501.18723362727246</c:v>
                </c:pt>
                <c:pt idx="8">
                  <c:v>630.9573444801935</c:v>
                </c:pt>
                <c:pt idx="9">
                  <c:v>794.3282347242819</c:v>
                </c:pt>
                <c:pt idx="10">
                  <c:v>1000.0000000000005</c:v>
                </c:pt>
                <c:pt idx="11">
                  <c:v>1258.9254117941678</c:v>
                </c:pt>
                <c:pt idx="12">
                  <c:v>1584.8931924611143</c:v>
                </c:pt>
                <c:pt idx="13">
                  <c:v>1995.2623149688807</c:v>
                </c:pt>
                <c:pt idx="14">
                  <c:v>2511.8864315095816</c:v>
                </c:pt>
                <c:pt idx="15">
                  <c:v>3162.2776601683813</c:v>
                </c:pt>
                <c:pt idx="16">
                  <c:v>3981.071705534975</c:v>
                </c:pt>
                <c:pt idx="17">
                  <c:v>5011.872336272726</c:v>
                </c:pt>
                <c:pt idx="18">
                  <c:v>6309.573444801937</c:v>
                </c:pt>
              </c:numCache>
            </c:numRef>
          </c:xVal>
          <c:yVal>
            <c:numRef>
              <c:f>Sheet1!$G$3:$G$21</c:f>
              <c:numCache>
                <c:ptCount val="19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-9.862491967089229</c:v>
                </c:pt>
                <c:pt idx="13">
                  <c:v>-7.862491967089227</c:v>
                </c:pt>
                <c:pt idx="14">
                  <c:v>-5.862491967089227</c:v>
                </c:pt>
                <c:pt idx="15">
                  <c:v>-3.862491967089225</c:v>
                </c:pt>
                <c:pt idx="16">
                  <c:v>-1.8624919670892268</c:v>
                </c:pt>
                <c:pt idx="17">
                  <c:v>0.13750803291077318</c:v>
                </c:pt>
                <c:pt idx="18">
                  <c:v>2.137508032910773</c:v>
                </c:pt>
              </c:numCache>
            </c:numRef>
          </c:yVal>
          <c:smooth val="0"/>
        </c:ser>
        <c:axId val="40550844"/>
        <c:axId val="29413277"/>
      </c:scatterChart>
      <c:valAx>
        <c:axId val="40550844"/>
        <c:scaling>
          <c:logBase val="10"/>
          <c:orientation val="minMax"/>
          <c:max val="1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9413277"/>
        <c:crosses val="autoZero"/>
        <c:crossBetween val="midCat"/>
        <c:dispUnits/>
        <c:majorUnit val="10"/>
        <c:minorUnit val="10"/>
      </c:valAx>
      <c:valAx>
        <c:axId val="29413277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50844"/>
        <c:crossesAt val="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Tx Differential Return Loss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D3.4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Sheet1!$D$3:$D$21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Sheet1!$F$2</c:f>
              <c:strCache>
                <c:ptCount val="1"/>
                <c:pt idx="0">
                  <c:v>D3.3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Sheet1!$A$3:$A$21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Sheet1!$F$3:$F$21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63392902"/>
        <c:axId val="33665207"/>
      </c:scatterChart>
      <c:valAx>
        <c:axId val="63392902"/>
        <c:scaling>
          <c:logBase val="10"/>
          <c:orientation val="minMax"/>
          <c:max val="1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3665207"/>
        <c:crosses val="autoZero"/>
        <c:crossBetween val="midCat"/>
        <c:dispUnits/>
        <c:majorUnit val="10"/>
        <c:minorUnit val="10"/>
      </c:valAx>
      <c:valAx>
        <c:axId val="33665207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92902"/>
        <c:crossesAt val="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4267200" y="0"/>
        <a:ext cx="6096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9525</xdr:colOff>
      <xdr:row>46</xdr:row>
      <xdr:rowOff>9525</xdr:rowOff>
    </xdr:to>
    <xdr:graphicFrame>
      <xdr:nvGraphicFramePr>
        <xdr:cNvPr id="2" name="Chart 3"/>
        <xdr:cNvGraphicFramePr/>
      </xdr:nvGraphicFramePr>
      <xdr:xfrm>
        <a:off x="0" y="3724275"/>
        <a:ext cx="6105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workbookViewId="0" topLeftCell="D1">
      <selection activeCell="L31" sqref="L31"/>
    </sheetView>
  </sheetViews>
  <sheetFormatPr defaultColWidth="9.140625" defaultRowHeight="12.75"/>
  <sheetData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.75">
      <c r="A3">
        <v>100</v>
      </c>
      <c r="B3">
        <f>IF($A3&lt;781.25,-10,-10+20*LOG($A3/781.25))</f>
        <v>-10</v>
      </c>
      <c r="C3">
        <v>-15</v>
      </c>
      <c r="D3">
        <f aca="true" t="shared" si="0" ref="D3:D11">IF($A3&lt;781.25,-10,-10+20*LOG($A3/781.25))</f>
        <v>-10</v>
      </c>
      <c r="E3">
        <v>-5.5</v>
      </c>
      <c r="F3">
        <v>-10</v>
      </c>
      <c r="G3">
        <v>-10</v>
      </c>
    </row>
    <row r="4" spans="1:7" ht="12.75">
      <c r="A4">
        <f aca="true" t="shared" si="1" ref="A4:A21">A3*10^0.1</f>
        <v>125.89254117941672</v>
      </c>
      <c r="B4">
        <f aca="true" t="shared" si="2" ref="B4:B21">IF(A4&lt;781.25,-10,-10+20*LOG(A4/781.25))</f>
        <v>-10</v>
      </c>
      <c r="C4">
        <v>-15</v>
      </c>
      <c r="D4">
        <f t="shared" si="0"/>
        <v>-10</v>
      </c>
      <c r="E4">
        <v>-5.5</v>
      </c>
      <c r="F4">
        <v>-10</v>
      </c>
      <c r="G4">
        <v>-10</v>
      </c>
    </row>
    <row r="5" spans="1:7" ht="12.75">
      <c r="A5">
        <f t="shared" si="1"/>
        <v>158.48931924611136</v>
      </c>
      <c r="B5">
        <f t="shared" si="2"/>
        <v>-10</v>
      </c>
      <c r="C5">
        <v>-14.95</v>
      </c>
      <c r="D5">
        <f t="shared" si="0"/>
        <v>-10</v>
      </c>
      <c r="E5">
        <v>-5.5</v>
      </c>
      <c r="F5">
        <v>-10</v>
      </c>
      <c r="G5">
        <v>-10</v>
      </c>
    </row>
    <row r="6" spans="1:7" ht="12.75">
      <c r="A6">
        <f t="shared" si="1"/>
        <v>199.526231496888</v>
      </c>
      <c r="B6">
        <f t="shared" si="2"/>
        <v>-10</v>
      </c>
      <c r="C6">
        <v>-14.2</v>
      </c>
      <c r="D6">
        <f t="shared" si="0"/>
        <v>-10</v>
      </c>
      <c r="E6">
        <v>-5.5</v>
      </c>
      <c r="F6">
        <v>-10</v>
      </c>
      <c r="G6">
        <v>-10</v>
      </c>
    </row>
    <row r="7" spans="1:7" ht="12.75">
      <c r="A7">
        <f t="shared" si="1"/>
        <v>251.18864315095806</v>
      </c>
      <c r="B7">
        <f t="shared" si="2"/>
        <v>-10</v>
      </c>
      <c r="C7">
        <v>-13.45</v>
      </c>
      <c r="D7">
        <f t="shared" si="0"/>
        <v>-10</v>
      </c>
      <c r="E7">
        <v>-5.5</v>
      </c>
      <c r="F7">
        <v>-10</v>
      </c>
      <c r="G7">
        <v>-10</v>
      </c>
    </row>
    <row r="8" spans="1:7" ht="12.75">
      <c r="A8">
        <f t="shared" si="1"/>
        <v>316.227766016838</v>
      </c>
      <c r="B8">
        <f t="shared" si="2"/>
        <v>-10</v>
      </c>
      <c r="C8">
        <v>-12.7</v>
      </c>
      <c r="D8">
        <f t="shared" si="0"/>
        <v>-10</v>
      </c>
      <c r="E8">
        <v>-5.5</v>
      </c>
      <c r="F8">
        <v>-10</v>
      </c>
      <c r="G8">
        <v>-10</v>
      </c>
    </row>
    <row r="9" spans="1:7" ht="12.75">
      <c r="A9">
        <f t="shared" si="1"/>
        <v>398.1071705534974</v>
      </c>
      <c r="B9">
        <f t="shared" si="2"/>
        <v>-10</v>
      </c>
      <c r="C9">
        <v>-11.95</v>
      </c>
      <c r="D9">
        <f t="shared" si="0"/>
        <v>-10</v>
      </c>
      <c r="E9">
        <v>-5.5</v>
      </c>
      <c r="F9">
        <v>-10</v>
      </c>
      <c r="G9">
        <v>-10</v>
      </c>
    </row>
    <row r="10" spans="1:7" ht="12.75">
      <c r="A10">
        <f t="shared" si="1"/>
        <v>501.18723362727246</v>
      </c>
      <c r="B10">
        <f t="shared" si="2"/>
        <v>-10</v>
      </c>
      <c r="C10">
        <v>-11.2</v>
      </c>
      <c r="D10">
        <f t="shared" si="0"/>
        <v>-10</v>
      </c>
      <c r="E10">
        <v>-5.5</v>
      </c>
      <c r="F10">
        <v>-10</v>
      </c>
      <c r="G10">
        <v>-10</v>
      </c>
    </row>
    <row r="11" spans="1:7" ht="12.75">
      <c r="A11">
        <f t="shared" si="1"/>
        <v>630.9573444801935</v>
      </c>
      <c r="B11">
        <f t="shared" si="2"/>
        <v>-10</v>
      </c>
      <c r="C11">
        <v>-10.45</v>
      </c>
      <c r="D11">
        <f t="shared" si="0"/>
        <v>-10</v>
      </c>
      <c r="E11">
        <v>-5.5</v>
      </c>
      <c r="F11">
        <v>-10</v>
      </c>
      <c r="G11">
        <v>-10</v>
      </c>
    </row>
    <row r="12" spans="1:7" ht="12.75">
      <c r="A12">
        <f t="shared" si="1"/>
        <v>794.3282347242819</v>
      </c>
      <c r="B12">
        <f t="shared" si="2"/>
        <v>-9.855800607042628</v>
      </c>
      <c r="C12">
        <v>-9.7</v>
      </c>
      <c r="D12">
        <f aca="true" t="shared" si="3" ref="D12:D17">IF($A12&lt;781.25,-10,IF($A12&lt;1556.25,-10+20*LOG($A12/781.25),-5.5))</f>
        <v>-9.855800607042628</v>
      </c>
      <c r="E12">
        <v>-5.5</v>
      </c>
      <c r="F12">
        <v>-10</v>
      </c>
      <c r="G12">
        <v>-10</v>
      </c>
    </row>
    <row r="13" spans="1:7" ht="12.75">
      <c r="A13">
        <f t="shared" si="1"/>
        <v>1000.0000000000005</v>
      </c>
      <c r="B13">
        <f t="shared" si="2"/>
        <v>-7.855800607042628</v>
      </c>
      <c r="C13">
        <v>-8.95</v>
      </c>
      <c r="D13">
        <f t="shared" si="3"/>
        <v>-7.855800607042628</v>
      </c>
      <c r="E13">
        <v>-5.5</v>
      </c>
      <c r="F13">
        <v>-10</v>
      </c>
      <c r="G13">
        <v>-10</v>
      </c>
    </row>
    <row r="14" spans="1:7" ht="12.75">
      <c r="A14">
        <f t="shared" si="1"/>
        <v>1258.9254117941678</v>
      </c>
      <c r="B14">
        <f t="shared" si="2"/>
        <v>-5.855800607042628</v>
      </c>
      <c r="C14">
        <v>-8.2</v>
      </c>
      <c r="D14">
        <f t="shared" si="3"/>
        <v>-5.855800607042628</v>
      </c>
      <c r="E14">
        <v>-5.5</v>
      </c>
      <c r="F14">
        <v>-10</v>
      </c>
      <c r="G14">
        <v>-10</v>
      </c>
    </row>
    <row r="15" spans="1:7" ht="12.75">
      <c r="A15">
        <f t="shared" si="1"/>
        <v>1584.8931924611143</v>
      </c>
      <c r="B15">
        <f t="shared" si="2"/>
        <v>-3.855800607042629</v>
      </c>
      <c r="C15">
        <v>-7.44</v>
      </c>
      <c r="D15">
        <f t="shared" si="3"/>
        <v>-5.5</v>
      </c>
      <c r="E15">
        <v>-5.5</v>
      </c>
      <c r="F15">
        <v>-10</v>
      </c>
      <c r="G15">
        <f>-(10-20*LOG(A15/1560))</f>
        <v>-9.862491967089229</v>
      </c>
    </row>
    <row r="16" spans="1:7" ht="12.75">
      <c r="A16">
        <f t="shared" si="1"/>
        <v>1995.2623149688807</v>
      </c>
      <c r="B16">
        <f t="shared" si="2"/>
        <v>-1.855800607042628</v>
      </c>
      <c r="C16">
        <v>-6.5</v>
      </c>
      <c r="D16">
        <f t="shared" si="3"/>
        <v>-5.5</v>
      </c>
      <c r="E16">
        <v>-5.5</v>
      </c>
      <c r="F16">
        <v>-10</v>
      </c>
      <c r="G16">
        <f aca="true" t="shared" si="4" ref="G16:G21">-(10-20*LOG(A16/1560))</f>
        <v>-7.862491967089227</v>
      </c>
    </row>
    <row r="17" spans="1:7" ht="12.75">
      <c r="A17">
        <f t="shared" si="1"/>
        <v>2511.8864315095816</v>
      </c>
      <c r="B17">
        <f t="shared" si="2"/>
        <v>0.14419939295737194</v>
      </c>
      <c r="C17">
        <v>-5.56</v>
      </c>
      <c r="D17">
        <f t="shared" si="3"/>
        <v>-5.5</v>
      </c>
      <c r="E17">
        <v>-5.5</v>
      </c>
      <c r="F17">
        <v>-10</v>
      </c>
      <c r="G17">
        <f t="shared" si="4"/>
        <v>-5.862491967089227</v>
      </c>
    </row>
    <row r="18" spans="1:7" ht="12.75">
      <c r="A18">
        <f t="shared" si="1"/>
        <v>3162.2776601683813</v>
      </c>
      <c r="B18">
        <f t="shared" si="2"/>
        <v>2.1441993929573737</v>
      </c>
      <c r="C18">
        <v>-4.61</v>
      </c>
      <c r="D18">
        <f>IF($A18&lt;781.25,-10,IF($A18&lt;3500,-5.5,-5.5+20*LOG($A18/3500)))</f>
        <v>-5.5</v>
      </c>
      <c r="E18">
        <v>-5.5</v>
      </c>
      <c r="F18">
        <v>-10</v>
      </c>
      <c r="G18">
        <f t="shared" si="4"/>
        <v>-3.862491967089225</v>
      </c>
    </row>
    <row r="19" spans="1:7" ht="12.75">
      <c r="A19">
        <f t="shared" si="1"/>
        <v>3981.071705534975</v>
      </c>
      <c r="B19">
        <f t="shared" si="2"/>
        <v>4.144199392957372</v>
      </c>
      <c r="C19">
        <v>-3.7</v>
      </c>
      <c r="D19">
        <f>IF($A19&lt;781.25,-10,IF($A19&lt;3500,-5.5,-5.5+20*LOG($A19/3500)))</f>
        <v>-4.381360887005506</v>
      </c>
      <c r="E19">
        <v>-5.5</v>
      </c>
      <c r="F19">
        <v>-10</v>
      </c>
      <c r="G19">
        <f t="shared" si="4"/>
        <v>-1.8624919670892268</v>
      </c>
    </row>
    <row r="20" spans="1:7" ht="12.75">
      <c r="A20">
        <f t="shared" si="1"/>
        <v>5011.872336272726</v>
      </c>
      <c r="B20">
        <f t="shared" si="2"/>
        <v>6.144199392957372</v>
      </c>
      <c r="C20">
        <v>0</v>
      </c>
      <c r="D20">
        <f>IF($A20&lt;781.25,-10,IF($A20&lt;3500,-5.5,-5.5+20*LOG($A20/3500)))</f>
        <v>-2.381360887005507</v>
      </c>
      <c r="E20">
        <v>-5.5</v>
      </c>
      <c r="F20">
        <v>-10</v>
      </c>
      <c r="G20">
        <f t="shared" si="4"/>
        <v>0.13750803291077318</v>
      </c>
    </row>
    <row r="21" spans="1:7" ht="12.75">
      <c r="A21">
        <f t="shared" si="1"/>
        <v>6309.573444801937</v>
      </c>
      <c r="B21">
        <f t="shared" si="2"/>
        <v>8.144199392957375</v>
      </c>
      <c r="C21">
        <v>0</v>
      </c>
      <c r="D21">
        <f>IF($A21&lt;781.25,-10,IF($A21&lt;3500,-5.5,-5.5+20*LOG($A21/3500)))</f>
        <v>-0.3813608870055072</v>
      </c>
      <c r="E21">
        <v>-5.5</v>
      </c>
      <c r="F21">
        <v>-10</v>
      </c>
      <c r="G21">
        <f t="shared" si="4"/>
        <v>2.137508032910773</v>
      </c>
    </row>
    <row r="25" ht="12.75">
      <c r="L25" t="s">
        <v>7</v>
      </c>
    </row>
    <row r="26" ht="12.75">
      <c r="L26" t="s">
        <v>8</v>
      </c>
    </row>
    <row r="27" ht="12.75">
      <c r="L27" t="s">
        <v>9</v>
      </c>
    </row>
    <row r="28" ht="12.75">
      <c r="L28" t="s">
        <v>10</v>
      </c>
    </row>
    <row r="29" ht="12.75">
      <c r="L29" t="s">
        <v>11</v>
      </c>
    </row>
    <row r="30" ht="12.75">
      <c r="L30" t="s">
        <v>12</v>
      </c>
    </row>
    <row r="31" ht="12.75">
      <c r="L31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Taborek</dc:creator>
  <cp:keywords/>
  <dc:description/>
  <cp:lastModifiedBy>David Law</cp:lastModifiedBy>
  <dcterms:created xsi:type="dcterms:W3CDTF">2001-11-14T17:01:46Z</dcterms:created>
  <dcterms:modified xsi:type="dcterms:W3CDTF">2001-11-17T05:54:18Z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