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30" yWindow="-150" windowWidth="5865" windowHeight="8565"/>
  </bookViews>
  <sheets>
    <sheet name="Contributions Presentation Orde" sheetId="1" r:id="rId1"/>
    <sheet name="Ordered Categories" sheetId="2" r:id="rId2"/>
    <sheet name="Contrib Order" sheetId="3" r:id="rId3"/>
    <sheet name="Sheet1" sheetId="4" r:id="rId4"/>
  </sheets>
  <definedNames>
    <definedName name="Contrib_array">'Contrib Order'!$A$1:$E$92</definedName>
  </definedName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3"/>
  <c r="H4"/>
  <c r="D3"/>
  <c r="A2" i="3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1"/>
  <c r="D2"/>
  <c r="D5"/>
  <c r="D7"/>
  <c r="D8"/>
  <c r="D9"/>
  <c r="D10"/>
  <c r="D14"/>
  <c r="D48"/>
  <c r="D50"/>
  <c r="D52"/>
  <c r="D18"/>
  <c r="D21"/>
  <c r="D24"/>
  <c r="D27"/>
  <c r="D30"/>
  <c r="D33"/>
  <c r="D36"/>
  <c r="D39"/>
  <c r="D60"/>
  <c r="D64"/>
  <c r="D45"/>
  <c r="D46"/>
  <c r="D47"/>
  <c r="D81"/>
  <c r="D84"/>
  <c r="D78"/>
  <c r="D73"/>
  <c r="D74"/>
  <c r="D75"/>
  <c r="D76"/>
  <c r="D77"/>
  <c r="D40"/>
  <c r="D6"/>
  <c r="D57"/>
  <c r="D59"/>
  <c r="D54"/>
  <c r="D87"/>
  <c r="D58"/>
  <c r="D89"/>
  <c r="D90"/>
  <c r="D66"/>
  <c r="D67"/>
  <c r="D68"/>
  <c r="D69"/>
  <c r="D70"/>
  <c r="D71"/>
  <c r="D72"/>
  <c r="D65"/>
  <c r="D3"/>
  <c r="D31"/>
  <c r="D34"/>
  <c r="D37"/>
  <c r="D85"/>
  <c r="D86"/>
  <c r="D91"/>
  <c r="D19"/>
  <c r="D20"/>
  <c r="D22"/>
  <c r="D23"/>
  <c r="D25"/>
  <c r="D26"/>
  <c r="D28"/>
  <c r="D29"/>
  <c r="D11"/>
  <c r="D92"/>
  <c r="D55"/>
  <c r="D56"/>
  <c r="D41"/>
  <c r="D42"/>
  <c r="D49"/>
  <c r="D51"/>
  <c r="D53"/>
  <c r="D15"/>
  <c r="D16"/>
  <c r="D61"/>
  <c r="D79"/>
  <c r="D62"/>
  <c r="D88"/>
  <c r="D82"/>
  <c r="D63"/>
  <c r="D83"/>
  <c r="D80"/>
  <c r="D32"/>
  <c r="D35"/>
  <c r="D38"/>
  <c r="D12"/>
  <c r="D17"/>
  <c r="D13"/>
  <c r="D43"/>
  <c r="D44"/>
  <c r="D4"/>
</calcChain>
</file>

<file path=xl/sharedStrings.xml><?xml version="1.0" encoding="utf-8"?>
<sst xmlns="http://schemas.openxmlformats.org/spreadsheetml/2006/main" count="3295" uniqueCount="527">
  <si>
    <t>r1</t>
  </si>
  <si>
    <t>C80216n-11_0001.doc     (size: 612.9 KB last modified: 2011-03-04 )     Priority Access for Mobile to Mobile Direct Communication and Forwarding|       An Nguyen|      DHS/NCS</t>
  </si>
  <si>
    <t>C80216n-11_0002.doc     (size: 1085.4 KB last modified: 2011-03-04 )    Priority Access for Mobile to Mobile Direct Communication and Forwarding - Simulation Results|  An Nguyen|      DHS/NCS</t>
  </si>
  <si>
    <t xml:space="preserve">C80216n-11_0044.doc     (size: 86.0 KB last modified: 2011-03-06 )      Proposed Text on the Overview for IEEE 802.16n| Eunkyung Kim, Sungcheol Chang, Sungkyung Kim, Hyun Lee, Chulsik Yoon|   ETRI   </t>
  </si>
  <si>
    <t xml:space="preserve">C80216n-11_0045.doc     (size: 458.2 KB last modified: 2011-03-06 )     Overall Multicast Support in IEEE 802.16n|      Eunkyung Kim, Sungcheol Chang, Sungkyung Kim, Hyun Lee, Chulsik Yoon|   ETRI   </t>
  </si>
  <si>
    <t xml:space="preserve">C80216n-11_0047.doc     (size: 150.0 KB last modified: 2011-03-06 )     Downlink Control for Multicast in IEEE 802.16n| Eunkyung Kim, Sungcheol Chang, Sungkyung Kim, Hyun Lee, Chulsik Yoon|   ETRI   </t>
  </si>
  <si>
    <t xml:space="preserve">C80216n-11_0048.doc     (size: 187.9 KB last modified: 2011-03-06 )     Security Supporting Multicast in IEEE 802.16n|  Eunkyung Kim, Sungcheol Chang, Sungkyung Kim, Hyun Lee, Chulsik Yoon|   ETRI   </t>
  </si>
  <si>
    <t xml:space="preserve">C80216n-11_0049.pdf     (size: 138.0 KB last modified: 2011-03-06 )     General Description of Multi-mode Operation for 802.16n|        Sungkyung Kim, Eunkyung Kim, Sungcheol Chang, Hyun Lee, Chulsik Yoon|   ETRI   </t>
  </si>
  <si>
    <t xml:space="preserve">C80216n-11_0003.doc     (size: 79.9 KB last modified: 2011-03-06 )      Support of secondary connection Ronald Mao|     Huawei Technologies    </t>
  </si>
  <si>
    <t>C80216n-11_0009.doc     (size: 162.8 KB last modified: 2011-03-06 )     Network-aided and Autonomous Secure Direct Communications in wireless access network|   Joseph Teo Chee Ming|   Institute for Infocomm Research</t>
  </si>
  <si>
    <t>C80216n-11_0010.doc     (size: 140.3 KB last modified: 2011-03-06 )     Secure Direct Communications in wireless access network without network infrastructure| Joseph Teo Chee Ming|   Institute for Infocomm Research</t>
  </si>
  <si>
    <t>C80216n-11_0011.doc     (size: 144.9 KB last modified: 2011-03-06 )     Autonomous Secure Direct Communications in wireless access network|     Joseph Teo Chee Ming|   Institute for Infocomm Research</t>
  </si>
  <si>
    <t>C80216n-11_0012.doc     (size: 707.6 KB last modified: 2011-03-06 )     Multicast Key Management for IEEE 802.16n HR-Network without Infrastructure|    Joseph Teo Chee Ming, Jaya Shankar, Yeow Wai Leong, Hoang Anh Tuan|     Institute for Infocomm Research</t>
  </si>
  <si>
    <t>C80216n-11_0017.doc     (size: 101.4 KB last modified: 2011-03-06 )     Enhanced Local Forwarding Support for Multicast Service for the IEEE 802.16n Networks|  Choong Hock Mar, Shoukang Zheng, Haiguang Wang, Hoang Anh Tuan, Jaya Shankar, Wai Leong Yeow|   Institute for Infocomm Research</t>
  </si>
  <si>
    <t>C80216n-11_0021.doc     (size: 109.6 KB last modified: 2011-03-06 )     HR-MS Neighbor Discovery in 802.16n|    Haiguang Wang, Hoang Anh Tuan, Jaya Shankar, Zhongding Lei, Shoukang Zheng|     Institute for Infocomm Research</t>
  </si>
  <si>
    <t>C80216n-11_0022.doc     (size: 52.7 KB last modified: 2011-03-06 )      HR-MS to HR-MS Synchronization in 802.16n|      Hoang Anh Tuan, Haiguang Wang, Jaya Shankar, Joseph Chee Ming Teo, Wai Leong Yeow, and Shoukang Zheng|  Institute for Infocomm Research</t>
  </si>
  <si>
    <t>C80216n-11_0023.doc     (size: 54.3 KB last modified: 2011-03-06 )      Frame Structure and Resource Allocation for HR-MS Direct Communications and HR-MS Forwarding to Network|        Hoang Anh Tuan, Haiguang Wang, Jaya Shankar, Joseph Chee Ming Teo, Wai Leong Yeow, and Shoukang Zheng|  Institute for Infocomm Research</t>
  </si>
  <si>
    <t>C80216n-11_0024.doc     (size: 142.8 KB last modified: 2011-03-06 )     Support of Local Forwarding for the IEEE 802.16n Networks||     Shoukang Zheng, Haiguang Wang, Choong Hock Mar, Jaya Shankar, Hoang Anh Tuan, Yeow Wai Leong||  Institute for Infocomm Research</t>
  </si>
  <si>
    <t>C80216n-11_0028.doc     (size: 106.5 KB last modified: 2011-03-06 )     Alternative Paths for a BS failure in 802.16n networks| Wai Leong Yeow, Hoang Anh Tuan, Haiguang Wang, Jaya Shankar, Joseph Teo|        Institute for Infocomm Research</t>
  </si>
  <si>
    <t>C80216n-11_0055.doc     (size: 102.9 KB last modified: 2011-03-06 )     Local source and sink at HR Relay Stations|     Wai Leong Yeow, Hoang Anh Tuan, Haiguang Wang, Jaya Shankar, Joseph Teo, Shoukang Zheng, Choong Hock Mar|       Institute for Infocomm Research</t>
  </si>
  <si>
    <t xml:space="preserve">C80216n-11_0007.doc     (size: 209.9 KB last modified: 2011-03-06 )     HR-MS to HR-MS Direct Communication with Infrastructure Stations|       Haiguang Wang, Hoang Anh Tuan, Jaya Shankar, Shoukang Zheng, Yeow Wai Leong|    Institute for Infocomm Research (I2R)  </t>
  </si>
  <si>
    <t xml:space="preserve">C80216n-11_0008.doc     (size: 222.2 KB last modified: 2011-03-06 )     HR-MS to HR-MS Direct Communication without Infrastructure Stations|    Haiguang Wang, Hoang Anh Tuan, Jaya Shankar, Shoukang Zheng, Yeow Wai Leong|    Institute for Infocomm Research (I2R)  </t>
  </si>
  <si>
    <t xml:space="preserve">C80216n-11_0004.ppt     (size: 2530.8 KB last modified: 2011-03-04 )    Network Synchronization Considerations for 802.16n|     Eldad Zeira|    Interdigital   </t>
  </si>
  <si>
    <t xml:space="preserve">C80216n-11_0005.ppt     (size: 373.8 KB last modified: 2011-03-04 )     Frame Structure Considerations for 802.16n|     Eldad Zeira|    Interdigital   </t>
  </si>
  <si>
    <t xml:space="preserve">C80216n-11_0006.ppt     (size: 283.6 KB last modified: 2011-03-04 )     HR-MS Discovery &amp; Association Considerations for 802.16n|       Eldad Zeira|    Interdigital   </t>
  </si>
  <si>
    <t xml:space="preserve">C80216n-11_0051.ppt     (size: 1106.4 KB last modified: 2011-03-06 )    Dedicated resources allocation for direct communications in IEEE 802.16n|       Young-Ho Jung, Sungcheol Chang, Eunkyung Kim, Sungkyung Kim, Hyun Lee, Chulsik Yoon|    Korea Aerospace University, ETRI       </t>
  </si>
  <si>
    <t xml:space="preserve">C80216n-11_0052.ppt     (size: 6136.8 KB last modified: 2011-03-06 )    Allocation of common dedicated resources for direct communications in IEEE 802.16n|     Young-Ho Jung, Sungcheol Chang, Eunkyung Kim, Sungkyung Kim, Hyun Lee, Chulsik Yoon|    Korea Aerospace University, ETRI       </t>
  </si>
  <si>
    <t>C80216n-11_0018.doc     (size: 41.0 KB last modified: 2011-03-06 )      Mechanisms for Multi-Mode Operation|    Liru Lu (Alina), Ming-Tuo Zhou, Xin Zhang, Hoang Vinh Dien, Masayuki Oodo, Hiroshi Harada|      National Institute of Information and Communications Technology</t>
  </si>
  <si>
    <t>C80216n-11_0025.doc     (size: 56.3 KB last modified: 2011-03-06 )      A Proposal on Relay Mechanism in IEEE 802.16n-GRIDMAN Network|  Xin Zhang, Liru Lu (Alina), Mingtuo Zhou, Hoang Vinh Dien, Masayuki Oodo, Hiroshi Harada|       National Institute of Information and Communications Technology</t>
  </si>
  <si>
    <t>C80216n-11_0027.ppt     (size: 145.9 KB last modified: 2011-03-06 )     Modified Pilot Symbol Assignment in IEEE 802.16gman PHY layer|  Xin Zhang, Liru Lu (Alina), Mingtuo Zhou, Hoang Vinh Dien, Masayuki Oodo, Hiroshi Harada|       National Institute of Information and Communications Technology</t>
  </si>
  <si>
    <t xml:space="preserve">C80216n-11_0026.doc     (size: 54.8 KB last modified: 2011-03-06 )      A Proposal for path management GRIDMAN Stations|        Hoang Vinh Dien; Ming-Tuo Zhou; Xin Zhang; Liru Lu (Alina); Masayuki Oodo; Hiroshi Harada|      National Institute of Information and Communications Technology (NICT) </t>
  </si>
  <si>
    <t xml:space="preserve">C80216n-11_0013.doc     (size: 53.2 KB last modified: 2011-03-06 )      A Proposal of Frame Structure for 802.16n-GRIDMAN Networks|     Ming-Tuo Zhou, Liru Lu (Alina), Xin Zhang, Hoang Vinh Dien, Masayuki Oodo, Hiroshi Harada|      NICT   </t>
  </si>
  <si>
    <t xml:space="preserve">C80216n-11_0014.doc     (size: 114.2 KB last modified: 2011-03-06 )     A Proposal of Self-Coexistence Mechanism for 802.16n-GRIDMAN Stations|  Ming-Tuo Zhou, Xin Zhang, Liru Lu (Alina), Hoang Vinh Dien, Masayuki Oodo, Hiroshi Harada|      NICT   </t>
  </si>
  <si>
    <t xml:space="preserve">C80216n-11_0015.doc     (size: 54.3 KB last modified: 2011-03-06 )      A Proposal of HR-MS Direct Communication in IEEE 802.16n-GRIDMAN Network|       Ming-Tuo Zhou, Liru Lu (Alina), Xin Zhang, HOANG Vinh Dien, Masayuki Oodo, Hiroshi Harada|      NICT   </t>
  </si>
  <si>
    <t xml:space="preserve">C80216n-11_0016.doc     (size: 52.7 KB last modified: 2011-03-06 )      A Proposal about DL/UL ratio in IEEE 802.16n-GRIDMAN Network|   Ming-Tuo Zhou, Xin Zhang, Liru Lu (Alina), HOANG Vinh Dien, Masayuki Oodo, Hiroshi Harada|      NICT   </t>
  </si>
  <si>
    <t xml:space="preserve">C80216n-11_0019.doc     (size: 41.5 KB last modified: 2011-03-06 )      Proposal of Standalone Network Operation Mechanisms|    Liru Lu (Alina), Ming-Tuo Zhou, Xin Zhang, Hoang Vinh Dien, Masayuki Oodo, Hiroshi Harada|      NICT   </t>
  </si>
  <si>
    <t xml:space="preserve">C80216n-11_0020.doc     (size: 39.4 KB last modified: 2011-03-06 )      Proposed Symbol Structure for HR-Network OFDMA PHY|     Liru Lu (Alina), Xin Zhang, Masayuki Oodo, Ming-Tuo Zhou, Hoang Vinh Dien, Hiroshi Harada|      NICT   </t>
  </si>
  <si>
    <t xml:space="preserve">C80216n-11_0056.doc     (size: 109.1 KB last modified: 2011-03-06 )     Clarification on when an HR-BS switches to an HR-RS mode|       Yeongmoon Son, Youngbin Chang, Jaehyuk Jang , Kyoungkyu Kim, Rakesh Taori|      Samsung Electronics    </t>
  </si>
  <si>
    <t xml:space="preserve">C80216n-11_0057.doc     (size: 83.5 KB last modified: 2011-03-06 )      Clarification on when an HR-MS switches to an HR-RS mode|       Yeongmoon Son, Youngbin Chang, Jaehyuk Jang , Kyoungkyu Kim, Rakesh Taori|      Samsung Electronics    </t>
  </si>
  <si>
    <t xml:space="preserve">C80216n-11_0029.doc     (size: 77.3 KB last modified: 2011-03-06 )      Definitions|    Yih-Guang Jan, Yang-Han Lee, Jheng-Yao Lin, Chih-Yuan Lo, Liang-Yu Yen, Hsien-Wei Tseng, Youn-Tai Lee, Chun-Yen Hsu, Shiann-Tsong Sheu, Whai-En Chen|   TKU, DLIT, III, NCU, NIU       </t>
  </si>
  <si>
    <t xml:space="preserve">C80216n-11_0030.doc     (size: 91.1 KB last modified: 2011-03-07 )      Operating Frequencies (17.1.1)| Yih-Guang Jan, Yang-Han Lee, Jheng-Yao Lin, Chih-Yuan Lo, Liang-Yu Yen, Hsien-Wei Tseng, Youn-Tai Lee, Chun-Yen Hsu, Shiann-Tsong Sheu, Whai-En Chen|   TKU, DLIT, III, NCU, NIU       </t>
  </si>
  <si>
    <t xml:space="preserve">C80216n-11_0031.doc     (size: 69.6 KB last modified: 2011-03-06 )      Operating bandwidths|   Yih-Guang Jan, Yang-Han Lee, Jheng-Yao Lin, Chih-Yuan Lo, Liang-Yu Yen, Hsien-Wei Tseng, Youn-Tai Lee, Chun-Yen Hsu, Shiann-Tsong Sheu, Whai-En Chen|   TKU, DLIT, III, NCU, NIU       </t>
  </si>
  <si>
    <t xml:space="preserve">C80216n-11_0032.doc     (size: 67.6 KB last modified: 2011-03-06 )      HR-Network Operating Mode (17.1.3)|     Yih-Guang Jan, Yang-Han Lee, Jheng-Yao Lin, Chih-Yuan Lo, Liang-Yu Yen, Hsien-Wei Tseng, Youn-Tai Lee, Chun-Yen Hsu, Shiann-Tsong Sheu, Whai-En Chen|   TKU, DLIT, III, NCU, NIU       </t>
  </si>
  <si>
    <t xml:space="preserve">C80216n-11_0033.doc     (size: 70.7 KB last modified: 2011-03-06 )      Multimode Operation (17.2.1)|   Yih-Guang Jan, Yang-Han Lee, Jheng-Yao Lin, Chih-Yuan Lo, Liang-Yu Yen, Hsien-Wei Tseng, Youn-Tai Lee, Chun-Yen Hsu, Shiann-Tsong Sheu, Whai-En Chen|   TKU, DLIT, III, NCU, NIU       </t>
  </si>
  <si>
    <t xml:space="preserve">C80216n-11_0035.doc     (size: 64.0 KB last modified: 2011-03-06 )      Two-hop (17.2.2.2)|     Yih-Guang Jan, Yang-Han Lee, Jheng-Yao Lin, Chih-Yuan Lo, Liang-Yu Yen, Hsien-Wei Tseng, Youn-Tai Lee, Chun-Yen Hsu, Shiann-Tsong Sheu, Whai-En Chen|   TKU, DLIT, III, NCU, NIU       </t>
  </si>
  <si>
    <t xml:space="preserve">C80216n-11_0040.doc     (size: 69.6 KB last modified: 2011-03-06 )      Path Discovery and Management (11.3.7)|         TKU, DLIT, III, NCU, NIU       </t>
  </si>
  <si>
    <t xml:space="preserve">C80216n-11_0042.doc     (size: 70.7 KB last modified: 2011-03-06 )      Multicast Support (17.3.9)|     Yih-Guang Jan, Yang-Han Lee, Jheng-Yao Lin, Chih-Yuan Lo, Liang-Yu Yen, Hsien-Wei Tseng, Youn-Tai Lee, Chun-Yen Hsu, Shiann-Tsong Sheu, Whai-En Chen|   TKU, DLIT, III, NCU, NIU       </t>
  </si>
  <si>
    <t xml:space="preserve">C80216n-11_0043.doc     (size: 73.2 KB last modified: 2011-03-06 )      Security (3.10)|        Yih-Guang Jan, Yang-Han Lee, Jheng-Yao Lin, Chih-Yuan Lo, Liang-Yu Yen, Hsien-Wei Tseng, Youn-Tai Lee, Chun-Yen Hsu, Shiann-Tsong Sheu, Whai-En Chen|   TKU, DLIT, III, NCU, NIU       </t>
  </si>
  <si>
    <t>C80216n-11_0046.doc  (size: 89.1 KB last modified: 2011-03-06 ) Multicast Connection Establishment in IEEE 802.16n|Eunkyung Kim, Sungcheol Chang, Sungkyung Kim, Hyun Lee, Chulsik Yoon | ETRI</t>
  </si>
  <si>
    <t>No</t>
  </si>
  <si>
    <t>Text Proposal? If so, Section</t>
  </si>
  <si>
    <t xml:space="preserve">16.3.5.5.2.4 </t>
  </si>
  <si>
    <t>17.3.1</t>
  </si>
  <si>
    <t xml:space="preserve">17.2.10.1 </t>
  </si>
  <si>
    <t xml:space="preserve">17.2.10.2 </t>
  </si>
  <si>
    <t>17.2.2, 17.2.3</t>
  </si>
  <si>
    <t xml:space="preserve">17.2.6 </t>
  </si>
  <si>
    <t>17.2.1</t>
  </si>
  <si>
    <t xml:space="preserve">17.2.5.1 </t>
  </si>
  <si>
    <t>17.2.2, 17.3.2</t>
  </si>
  <si>
    <t>16.3.3.1, 16.6.3.1</t>
  </si>
  <si>
    <t>16.3.3.8</t>
  </si>
  <si>
    <t>17.1.1</t>
  </si>
  <si>
    <t>17.1.3</t>
  </si>
  <si>
    <t>17.2.2.2</t>
  </si>
  <si>
    <t>17.3.9</t>
  </si>
  <si>
    <t>802.16n GRIDMAN Contributions for Session 72</t>
  </si>
  <si>
    <t>Notes</t>
  </si>
  <si>
    <t>16e or 16m or both?</t>
  </si>
  <si>
    <t>r2</t>
  </si>
  <si>
    <t>C80216n-11_0058.ppt (size: 305.7 KB last modified: 2011-03-13 ) Forwarding Operation for Direct Communication| Sungcheol Chang, Eunkyung Kim, Sungkyung Kim, Hyun Lee, Chulsik Yoon| ETRI</t>
  </si>
  <si>
    <t>C80216n-11_0059.ppt (size: 439.8 KB last modified: 2011-03-13 ) Standalone Operation for Direct Communication| Sungcheol Chang, Eunkyung Kim, Sungkyung Kim, Hyun Lee, Chulsik Yoon| ETRI</t>
  </si>
  <si>
    <t>Description</t>
  </si>
  <si>
    <t>C80216n-11_0053.ppt (size: 367.6 KB last modified: 2011-03-13 ) Channel structure for direct communication| Sungcheol Chang, Eunkyung Kim, Sungkyung Kim, Hyun Lee, Chulsik Yoon| ETRI</t>
  </si>
  <si>
    <t>C80216n-11_0054.ppt (size: 719.9 KB last modified: 2011-03-13 ) Signaling procedure for direct communication| Sungcheol Chang, Eunkyung Kim, Sungkyung Kim, Hyun Lee, Chulsik Yoon| ETRI</t>
  </si>
  <si>
    <t>C80216n-11_0050r1.doc (size: 198.7 KB last modified: 2011-03-13 ) Path discovery and management| Shoukang Zheng, Haiguang Wang, Hoang Anh Tuan, Jaya Shankar, Wai Leong Yeow, Choong Hock Mar and Joseph Chee Ming Teo| Institute for Infocomm Research</t>
  </si>
  <si>
    <t>r3, Late</t>
  </si>
  <si>
    <t>Subject / Category</t>
  </si>
  <si>
    <t>Security</t>
  </si>
  <si>
    <t>Both</t>
  </si>
  <si>
    <t>Path Mgmt</t>
  </si>
  <si>
    <t>PHY</t>
  </si>
  <si>
    <t>e</t>
  </si>
  <si>
    <t>Multi-Mode</t>
  </si>
  <si>
    <t>Definitions</t>
  </si>
  <si>
    <t>m</t>
  </si>
  <si>
    <t>Forwarding</t>
  </si>
  <si>
    <t>Standalone</t>
  </si>
  <si>
    <t>Relay</t>
  </si>
  <si>
    <t>Synchronization</t>
  </si>
  <si>
    <t>Frame Struct</t>
  </si>
  <si>
    <t>Mobile Discovery</t>
  </si>
  <si>
    <t>Direct Comm</t>
  </si>
  <si>
    <t>&lt;supporting&gt;</t>
  </si>
  <si>
    <t>Coexist</t>
  </si>
  <si>
    <t>Multicast</t>
  </si>
  <si>
    <t>Local Forwarding</t>
  </si>
  <si>
    <t>Overview</t>
  </si>
  <si>
    <t>Withdrawn</t>
  </si>
  <si>
    <t>DHS</t>
  </si>
  <si>
    <t>NICT</t>
  </si>
  <si>
    <t>TKU</t>
  </si>
  <si>
    <t>I2R</t>
  </si>
  <si>
    <t>ETRI</t>
  </si>
  <si>
    <t>Interdigital</t>
  </si>
  <si>
    <t>Affiliation</t>
  </si>
  <si>
    <t>Samsung</t>
  </si>
  <si>
    <t>Huawai</t>
  </si>
  <si>
    <t>17.3.9.4</t>
  </si>
  <si>
    <t>17.2.7  (original document incomplete?)</t>
  </si>
  <si>
    <t>17.2.x (original document incomplete)</t>
  </si>
  <si>
    <t>16.2.5.2.2</t>
  </si>
  <si>
    <t>17.2.7.x.1</t>
  </si>
  <si>
    <t>3,4,16.3.4.2.4, 16.3.7.2.4  , 16.3.3.8</t>
  </si>
  <si>
    <t>17.2.5</t>
  </si>
  <si>
    <t xml:space="preserve">17.2.2.2, 17.3.2.2, 17.2.2.3, 17.3.2.3, </t>
  </si>
  <si>
    <t>17.3.2</t>
  </si>
  <si>
    <t>17.2.2.1</t>
  </si>
  <si>
    <t>r1 text, r2 ppt</t>
  </si>
  <si>
    <t>&lt;No Section&gt;</t>
  </si>
  <si>
    <t>17.x.2 (original document incomplete?)</t>
  </si>
  <si>
    <t>No (original document incomplete?)</t>
  </si>
  <si>
    <t>17.2.7</t>
  </si>
  <si>
    <t>17.3.2, 17.3.3 (original document incomplete)</t>
  </si>
  <si>
    <t>17.2.1.1, 17.2.7.x</t>
  </si>
  <si>
    <t>17.1.2</t>
  </si>
  <si>
    <t>17.3.9.2 - 3</t>
  </si>
  <si>
    <t>17&lt;supporting&gt;</t>
  </si>
  <si>
    <t>14 Coexist</t>
  </si>
  <si>
    <t>02 Definitions</t>
  </si>
  <si>
    <t>03 Direct Comm</t>
  </si>
  <si>
    <t>04 Forwarding</t>
  </si>
  <si>
    <t>08 Frame Struct</t>
  </si>
  <si>
    <t>09 Local Forwarding</t>
  </si>
  <si>
    <t>05 Mobile Discovery</t>
  </si>
  <si>
    <t>10 Multicast</t>
  </si>
  <si>
    <t>13 Multi-Mode</t>
  </si>
  <si>
    <t>01 Overview</t>
  </si>
  <si>
    <t>15 Path Mgmt</t>
  </si>
  <si>
    <t>07 PHY</t>
  </si>
  <si>
    <t>12 Relay</t>
  </si>
  <si>
    <t>16 Security</t>
  </si>
  <si>
    <t>11 Standalone</t>
  </si>
  <si>
    <t>06 Synchronization</t>
  </si>
  <si>
    <t>Defer decision until after PHY</t>
  </si>
  <si>
    <t>remove blue text, come back to</t>
  </si>
  <si>
    <t>C80216n-11_0001.doc</t>
  </si>
  <si>
    <t>(size:</t>
  </si>
  <si>
    <t>KB</t>
  </si>
  <si>
    <t>last</t>
  </si>
  <si>
    <t>modified:</t>
  </si>
  <si>
    <t>)</t>
  </si>
  <si>
    <t>Priority</t>
  </si>
  <si>
    <t>Access</t>
  </si>
  <si>
    <t>for</t>
  </si>
  <si>
    <t>Mobile</t>
  </si>
  <si>
    <t>to</t>
  </si>
  <si>
    <t>Direct</t>
  </si>
  <si>
    <t>Communication</t>
  </si>
  <si>
    <t>and</t>
  </si>
  <si>
    <t>Forwarding|</t>
  </si>
  <si>
    <t>An</t>
  </si>
  <si>
    <t>Nguyen|</t>
  </si>
  <si>
    <t>DHS/NCS</t>
  </si>
  <si>
    <t>C80216n-11_0002.doc</t>
  </si>
  <si>
    <t>–</t>
  </si>
  <si>
    <t>Simulation</t>
  </si>
  <si>
    <t>Results|</t>
  </si>
  <si>
    <t>C80216n-11_0004.ppt</t>
  </si>
  <si>
    <t>Network</t>
  </si>
  <si>
    <t>Considerations</t>
  </si>
  <si>
    <t>802.16n|</t>
  </si>
  <si>
    <t>Eldad</t>
  </si>
  <si>
    <t>Zeira|</t>
  </si>
  <si>
    <t>C80216n-11_0005.ppt</t>
  </si>
  <si>
    <t>Frame</t>
  </si>
  <si>
    <t>Structure</t>
  </si>
  <si>
    <t>C80216n-11_0006.ppt</t>
  </si>
  <si>
    <t>HR-MS</t>
  </si>
  <si>
    <t>Discovery</t>
  </si>
  <si>
    <t>&amp;</t>
  </si>
  <si>
    <t>Association</t>
  </si>
  <si>
    <t>C80216n-11_0007.doc</t>
  </si>
  <si>
    <t>with</t>
  </si>
  <si>
    <t>Infrastructure</t>
  </si>
  <si>
    <t>Stations|</t>
  </si>
  <si>
    <t>Haiguang</t>
  </si>
  <si>
    <t>Wang,</t>
  </si>
  <si>
    <t>Hoang</t>
  </si>
  <si>
    <t>Anh</t>
  </si>
  <si>
    <t>Tuan,</t>
  </si>
  <si>
    <t>Jaya</t>
  </si>
  <si>
    <t>Shankar,</t>
  </si>
  <si>
    <t>Shoukang</t>
  </si>
  <si>
    <t>Zheng,</t>
  </si>
  <si>
    <t>Yeow</t>
  </si>
  <si>
    <t>Wai</t>
  </si>
  <si>
    <t>Leong|</t>
  </si>
  <si>
    <t>Institute</t>
  </si>
  <si>
    <t>Infocomm</t>
  </si>
  <si>
    <t>Research</t>
  </si>
  <si>
    <t>(I2R)</t>
  </si>
  <si>
    <t>C80216n-11_0008.doc</t>
  </si>
  <si>
    <t>without</t>
  </si>
  <si>
    <t>C80216n-11_0021.doc</t>
  </si>
  <si>
    <t>Neighbor</t>
  </si>
  <si>
    <t>in</t>
  </si>
  <si>
    <t>Zhongding</t>
  </si>
  <si>
    <t>Lei,</t>
  </si>
  <si>
    <t>Zheng|</t>
  </si>
  <si>
    <t>C80216n-11_0022.doc</t>
  </si>
  <si>
    <t>Joseph</t>
  </si>
  <si>
    <t>Chee</t>
  </si>
  <si>
    <t>Ming</t>
  </si>
  <si>
    <t>Teo,</t>
  </si>
  <si>
    <t>Leong</t>
  </si>
  <si>
    <t>Yeow,</t>
  </si>
  <si>
    <t>C80216n-11_0023.doc</t>
  </si>
  <si>
    <t>Resource</t>
  </si>
  <si>
    <t>Allocation</t>
  </si>
  <si>
    <t>Communications</t>
  </si>
  <si>
    <t>Network|</t>
  </si>
  <si>
    <t>C80216n-11_0009.doc</t>
  </si>
  <si>
    <t>Network-aided</t>
  </si>
  <si>
    <t>Autonomous</t>
  </si>
  <si>
    <t>Secure</t>
  </si>
  <si>
    <t>wireless</t>
  </si>
  <si>
    <t>access</t>
  </si>
  <si>
    <t>network|</t>
  </si>
  <si>
    <t>Teo</t>
  </si>
  <si>
    <t>Ming|</t>
  </si>
  <si>
    <t>C80216n-11_0010.doc</t>
  </si>
  <si>
    <t>network</t>
  </si>
  <si>
    <t>infrastructure|</t>
  </si>
  <si>
    <t>C80216n-11_0011.doc</t>
  </si>
  <si>
    <t>C80216n-11_0012.doc</t>
  </si>
  <si>
    <t>Key</t>
  </si>
  <si>
    <t>Management</t>
  </si>
  <si>
    <t>IEEE</t>
  </si>
  <si>
    <t>802.16n</t>
  </si>
  <si>
    <t>HR-Network</t>
  </si>
  <si>
    <t>Infrastructure|</t>
  </si>
  <si>
    <t>Ming,</t>
  </si>
  <si>
    <t>Leong,</t>
  </si>
  <si>
    <t>Tuan|</t>
  </si>
  <si>
    <t>C80216n-11_0013.doc</t>
  </si>
  <si>
    <t>A</t>
  </si>
  <si>
    <t>Proposal</t>
  </si>
  <si>
    <t>of</t>
  </si>
  <si>
    <t>802.16n-GRIDMAN</t>
  </si>
  <si>
    <t>Networks|</t>
  </si>
  <si>
    <t>Ming-Tuo</t>
  </si>
  <si>
    <t>Zhou,</t>
  </si>
  <si>
    <t>Liru</t>
  </si>
  <si>
    <t>Lu</t>
  </si>
  <si>
    <t>(Alina),</t>
  </si>
  <si>
    <t>Xin</t>
  </si>
  <si>
    <t>Zhang,</t>
  </si>
  <si>
    <t>Vinh</t>
  </si>
  <si>
    <t>Dien,</t>
  </si>
  <si>
    <t>Masayuki</t>
  </si>
  <si>
    <t>Oodo,</t>
  </si>
  <si>
    <t>Hiroshi</t>
  </si>
  <si>
    <t>Harada|</t>
  </si>
  <si>
    <t>C80216n-11_0014.doc</t>
  </si>
  <si>
    <t>Self-Coexistence</t>
  </si>
  <si>
    <t>Mechanism</t>
  </si>
  <si>
    <t>C80216n-11_0015.doc</t>
  </si>
  <si>
    <t>HOANG</t>
  </si>
  <si>
    <t>C80216n-11_0016.doc</t>
  </si>
  <si>
    <t>about</t>
  </si>
  <si>
    <t>DL/UL</t>
  </si>
  <si>
    <t>ratio</t>
  </si>
  <si>
    <t>C80216n-11_0028.doc</t>
  </si>
  <si>
    <t>Alternative</t>
  </si>
  <si>
    <t>Paths</t>
  </si>
  <si>
    <t>a</t>
  </si>
  <si>
    <t>BS</t>
  </si>
  <si>
    <t>failure</t>
  </si>
  <si>
    <t>networks|</t>
  </si>
  <si>
    <t>Teo|</t>
  </si>
  <si>
    <t>C80216n-11_0029.doc</t>
  </si>
  <si>
    <t>Definitions|</t>
  </si>
  <si>
    <t>Yih-Guang</t>
  </si>
  <si>
    <t>Jan,</t>
  </si>
  <si>
    <t>Yang-Han</t>
  </si>
  <si>
    <t>Lee,</t>
  </si>
  <si>
    <t>Jheng-Yao</t>
  </si>
  <si>
    <t>Lin,</t>
  </si>
  <si>
    <t>Chih-Yuan</t>
  </si>
  <si>
    <t>Lo,</t>
  </si>
  <si>
    <t>Liang-Yu</t>
  </si>
  <si>
    <t>Yen,</t>
  </si>
  <si>
    <t>Hsien-Wei</t>
  </si>
  <si>
    <t>Tseng,</t>
  </si>
  <si>
    <t>Youn-Tai</t>
  </si>
  <si>
    <t>Chun-Yen</t>
  </si>
  <si>
    <t>Hsu,</t>
  </si>
  <si>
    <t>Shiann-Tsong</t>
  </si>
  <si>
    <t>Sheu,</t>
  </si>
  <si>
    <t>Whai-En</t>
  </si>
  <si>
    <t>Chen|</t>
  </si>
  <si>
    <t>TKU,</t>
  </si>
  <si>
    <t>DLIT,</t>
  </si>
  <si>
    <t>III,</t>
  </si>
  <si>
    <t>NCU,</t>
  </si>
  <si>
    <t>NIU</t>
  </si>
  <si>
    <t>C80216n-11_0018.doc</t>
  </si>
  <si>
    <t>Mechanisms</t>
  </si>
  <si>
    <t>Operation|</t>
  </si>
  <si>
    <t>National</t>
  </si>
  <si>
    <t>Information</t>
  </si>
  <si>
    <t>Technology</t>
  </si>
  <si>
    <t>C80216n-11_0019.doc</t>
  </si>
  <si>
    <t>Operation</t>
  </si>
  <si>
    <t>Mechanisms|</t>
  </si>
  <si>
    <t>C80216n-11_0020.doc</t>
  </si>
  <si>
    <t>Proposed</t>
  </si>
  <si>
    <t>Symbol</t>
  </si>
  <si>
    <t>OFDMA</t>
  </si>
  <si>
    <t>PHY|</t>
  </si>
  <si>
    <t>C80216n-11_0051.ppt</t>
  </si>
  <si>
    <t>Dedicated</t>
  </si>
  <si>
    <t>resources</t>
  </si>
  <si>
    <t>allocation</t>
  </si>
  <si>
    <t>direct</t>
  </si>
  <si>
    <t>communications</t>
  </si>
  <si>
    <t>Young-Ho</t>
  </si>
  <si>
    <t>Jung,</t>
  </si>
  <si>
    <t>Sungcheol</t>
  </si>
  <si>
    <t>Chang,</t>
  </si>
  <si>
    <t>Eunkyung</t>
  </si>
  <si>
    <t>Kim,</t>
  </si>
  <si>
    <t>Sungkyung</t>
  </si>
  <si>
    <t>Hyun</t>
  </si>
  <si>
    <t>Chulsik</t>
  </si>
  <si>
    <t>Yoon|</t>
  </si>
  <si>
    <t>Korea</t>
  </si>
  <si>
    <t>Aerospace</t>
  </si>
  <si>
    <t>University,</t>
  </si>
  <si>
    <t>C80216n-11_0052.ppt</t>
  </si>
  <si>
    <t>common</t>
  </si>
  <si>
    <t>dedicated</t>
  </si>
  <si>
    <t>C80216n-11_0049.pdf</t>
  </si>
  <si>
    <t>General</t>
  </si>
  <si>
    <t>Multi-mode</t>
  </si>
  <si>
    <t>C80216n-11_0044.doc</t>
  </si>
  <si>
    <t>Text</t>
  </si>
  <si>
    <t>on</t>
  </si>
  <si>
    <t>the</t>
  </si>
  <si>
    <t>C80216n-11_0045.doc</t>
  </si>
  <si>
    <t>Overall</t>
  </si>
  <si>
    <t>Support</t>
  </si>
  <si>
    <t>C80216n-11_0046.doc</t>
  </si>
  <si>
    <t>Connection</t>
  </si>
  <si>
    <t>Establishment</t>
  </si>
  <si>
    <t>C80216n-11_0047.doc</t>
  </si>
  <si>
    <t>Downlink</t>
  </si>
  <si>
    <t>Control</t>
  </si>
  <si>
    <t>C80216n-11_0048.doc</t>
  </si>
  <si>
    <t>Supporting</t>
  </si>
  <si>
    <t>C80216n-11_0017.doc</t>
  </si>
  <si>
    <t>Enhanced</t>
  </si>
  <si>
    <t>Local</t>
  </si>
  <si>
    <t>Service</t>
  </si>
  <si>
    <t>Choong</t>
  </si>
  <si>
    <t>Hock</t>
  </si>
  <si>
    <t>Mar,</t>
  </si>
  <si>
    <t>Yeow|</t>
  </si>
  <si>
    <t>C80216n-11_0003.doc</t>
  </si>
  <si>
    <t>C80216n-11_0003|</t>
  </si>
  <si>
    <t>Ronald</t>
  </si>
  <si>
    <t>Mao|</t>
  </si>
  <si>
    <t>Huawei</t>
  </si>
  <si>
    <t>Technologies</t>
  </si>
  <si>
    <t>C80216n-11_0025.doc</t>
  </si>
  <si>
    <t>Mingtuo</t>
  </si>
  <si>
    <t>C80216n-11_0027.ppt</t>
  </si>
  <si>
    <t>Modified</t>
  </si>
  <si>
    <t>Pilot</t>
  </si>
  <si>
    <t>Assignment</t>
  </si>
  <si>
    <t>802.16gman</t>
  </si>
  <si>
    <t>layer|</t>
  </si>
  <si>
    <t>C80216n-11_0024.doc</t>
  </si>
  <si>
    <t>Networks||</t>
  </si>
  <si>
    <t>Leong||</t>
  </si>
  <si>
    <t>C80216n-11_0055.doc</t>
  </si>
  <si>
    <t>source</t>
  </si>
  <si>
    <t>sink</t>
  </si>
  <si>
    <t>at</t>
  </si>
  <si>
    <t>HR</t>
  </si>
  <si>
    <t>Mar|</t>
  </si>
  <si>
    <t>C80216n-11_0026.doc</t>
  </si>
  <si>
    <t>path</t>
  </si>
  <si>
    <t>management</t>
  </si>
  <si>
    <t>GRIDMAN</t>
  </si>
  <si>
    <t>Dien;</t>
  </si>
  <si>
    <t>Zhou;</t>
  </si>
  <si>
    <t>Zhang;</t>
  </si>
  <si>
    <t>(Alina);</t>
  </si>
  <si>
    <t>Oodo;</t>
  </si>
  <si>
    <t>(NICT)</t>
  </si>
  <si>
    <t>C80216n-11_0056.doc</t>
  </si>
  <si>
    <t>Clarification</t>
  </si>
  <si>
    <t>when</t>
  </si>
  <si>
    <t>an</t>
  </si>
  <si>
    <t>HR-BS</t>
  </si>
  <si>
    <t>switches</t>
  </si>
  <si>
    <t>HR-RS</t>
  </si>
  <si>
    <t>mode|</t>
  </si>
  <si>
    <t>Yeongmoon</t>
  </si>
  <si>
    <t>Son,</t>
  </si>
  <si>
    <t>Youngbin</t>
  </si>
  <si>
    <t>Jaehyuk</t>
  </si>
  <si>
    <t>Jang</t>
  </si>
  <si>
    <t>,</t>
  </si>
  <si>
    <t>Kyoungkyu</t>
  </si>
  <si>
    <t>Rakesh</t>
  </si>
  <si>
    <t>Taori|</t>
  </si>
  <si>
    <t>Electronics</t>
  </si>
  <si>
    <t>C80216n-11_0057.doc</t>
  </si>
  <si>
    <t>C80216n-11_0031.doc</t>
  </si>
  <si>
    <t>Operating</t>
  </si>
  <si>
    <t>bandwidths|</t>
  </si>
  <si>
    <t>C80216n-11_0032.doc</t>
  </si>
  <si>
    <t>Mode</t>
  </si>
  <si>
    <t>(17.1.3)|</t>
  </si>
  <si>
    <t>C80216n-11_0033.doc</t>
  </si>
  <si>
    <t>Multimode</t>
  </si>
  <si>
    <t>(17.2.1)|</t>
  </si>
  <si>
    <t>C80216n-11_0035.doc</t>
  </si>
  <si>
    <t>Two-hop</t>
  </si>
  <si>
    <t>(17.2.2.2)|</t>
  </si>
  <si>
    <t>C80216n-11_0040.doc</t>
  </si>
  <si>
    <t>Path</t>
  </si>
  <si>
    <t>(11.3.7)|</t>
  </si>
  <si>
    <t>C80216n-11_0042.doc</t>
  </si>
  <si>
    <t>(17.3.9)|</t>
  </si>
  <si>
    <t>C80216n-11_0043.doc</t>
  </si>
  <si>
    <t>(3.10)|</t>
  </si>
  <si>
    <t>C80216n-11_0030.doc</t>
  </si>
  <si>
    <t>Frequencies</t>
  </si>
  <si>
    <t>(17.1.1)|</t>
  </si>
  <si>
    <t>C80216n-11_0001r1.doc</t>
  </si>
  <si>
    <t>C80216n-11_0013r1.doc</t>
  </si>
  <si>
    <t>C80216n-11_0014r1.doc</t>
  </si>
  <si>
    <t>C80216n-11_0015r1.doc</t>
  </si>
  <si>
    <t>C80216n-11_0053.ppt</t>
  </si>
  <si>
    <t>Channel</t>
  </si>
  <si>
    <t>structure</t>
  </si>
  <si>
    <t>communication|</t>
  </si>
  <si>
    <t>C80216n-11_0054.ppt</t>
  </si>
  <si>
    <t>Signaling</t>
  </si>
  <si>
    <t>procedure</t>
  </si>
  <si>
    <t>C80216n-11_0058.ppt</t>
  </si>
  <si>
    <t>Communication|</t>
  </si>
  <si>
    <t>C80216n-11_0009r1.doc</t>
  </si>
  <si>
    <t>Wang</t>
  </si>
  <si>
    <t>Haiguang,</t>
  </si>
  <si>
    <t>Zheng</t>
  </si>
  <si>
    <t>Shoukang,</t>
  </si>
  <si>
    <t>Mar</t>
  </si>
  <si>
    <t>Choon</t>
  </si>
  <si>
    <t>Hock|</t>
  </si>
  <si>
    <t>C80216n-11_0009r2.ppt</t>
  </si>
  <si>
    <t>C80216n-11_0010r1.doc</t>
  </si>
  <si>
    <t>Haiguang|</t>
  </si>
  <si>
    <t>C80216n-11_0010r2.ppt</t>
  </si>
  <si>
    <t>C80216n-11_0011r1.doc</t>
  </si>
  <si>
    <t>C80216n-11_0011r2.ppt</t>
  </si>
  <si>
    <t>For</t>
  </si>
  <si>
    <t>C80216n-11_0012r1.doc</t>
  </si>
  <si>
    <t>HR-Network|</t>
  </si>
  <si>
    <t>C80216n-11_0012r2.ppt</t>
  </si>
  <si>
    <t>C80216n-11_0007r1.doc</t>
  </si>
  <si>
    <t>Procedure</t>
  </si>
  <si>
    <t>Setup</t>
  </si>
  <si>
    <t>from</t>
  </si>
  <si>
    <t>Chin</t>
  </si>
  <si>
    <t>C80216n-11_0059.ppt</t>
  </si>
  <si>
    <t>C80216n-11_0024r1.doc</t>
  </si>
  <si>
    <t>C80216n-11_0024r2.ppt</t>
  </si>
  <si>
    <t>Research_x000B_</t>
  </si>
  <si>
    <t>C80216n-11_0017r1.doc</t>
  </si>
  <si>
    <t>Ming.|</t>
  </si>
  <si>
    <t>C80216n-11_0017r2.ppt</t>
  </si>
  <si>
    <t>C80216n-11_0021r1.doc</t>
  </si>
  <si>
    <t>C80216n-11_0022r1.doc</t>
  </si>
  <si>
    <t>C80216n-11_0023r1.doc</t>
  </si>
  <si>
    <t>C80216n-11_0008r1.doc</t>
  </si>
  <si>
    <t>Framework</t>
  </si>
  <si>
    <t>C80216n-11_0008r2.ppt</t>
  </si>
  <si>
    <t>80216n-11_0001.ppt</t>
  </si>
  <si>
    <t>C80216n-11_0028r1.doc</t>
  </si>
  <si>
    <t>networks</t>
  </si>
  <si>
    <t>C80216n-11_0050r1.doc</t>
  </si>
  <si>
    <t>discovery</t>
  </si>
  <si>
    <t>management|</t>
  </si>
  <si>
    <t>C80216n-11_0028r2.doc</t>
  </si>
  <si>
    <t>C80216n-11_0055r1.doc</t>
  </si>
  <si>
    <t>C80216n-11_0051r1.ppt</t>
  </si>
  <si>
    <t>C80216n-11_0028r3.ppt</t>
  </si>
  <si>
    <t>C80216n-11_0051r2.ppt</t>
  </si>
  <si>
    <t>C80216n-11_0050r3.doc</t>
  </si>
  <si>
    <t>80216n-11_0003.xlsx</t>
  </si>
  <si>
    <t>C80216n-11_0013r2.doc</t>
  </si>
  <si>
    <t>C80216n-11_0014r2.doc</t>
  </si>
  <si>
    <t>Stations||</t>
  </si>
  <si>
    <t>C80216n-11_0015r2.doc</t>
  </si>
  <si>
    <t>C80216n-11_0007r2.doc</t>
  </si>
  <si>
    <t>C80216n-11_0008r3.doc</t>
  </si>
  <si>
    <t>80216n-11_0003r1.xlsx</t>
  </si>
  <si>
    <t>C80216n-11_0007r3.ppt</t>
  </si>
  <si>
    <t>C80216n-11_0017r3.doc</t>
  </si>
  <si>
    <t>C80216n-11_0017r4.ppt</t>
  </si>
  <si>
    <t>C80216n-11_0001r2.doc</t>
  </si>
  <si>
    <t>First Submit Date</t>
  </si>
  <si>
    <t>First Submit Order</t>
  </si>
  <si>
    <t>C80216n-11_0000.doc</t>
  </si>
  <si>
    <t>Presented</t>
  </si>
  <si>
    <t>dummy row for excel lookup bug</t>
  </si>
  <si>
    <t>Latest</t>
  </si>
  <si>
    <t/>
  </si>
  <si>
    <t>r3</t>
  </si>
  <si>
    <t>r3 text, r4 ppt</t>
  </si>
  <si>
    <t>doc r2, ppt r3</t>
  </si>
  <si>
    <t>Red=Late</t>
  </si>
</sst>
</file>

<file path=xl/styles.xml><?xml version="1.0" encoding="utf-8"?>
<styleSheet xmlns="http://schemas.openxmlformats.org/spreadsheetml/2006/main">
  <numFmts count="1">
    <numFmt numFmtId="165" formatCode="m/d/yy;@"/>
  </numFmts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0" fillId="2" borderId="0" xfId="0" applyNumberFormat="1" applyFill="1"/>
    <xf numFmtId="0" fontId="0" fillId="0" borderId="0" xfId="0" applyAlignment="1">
      <alignment horizontal="left"/>
    </xf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0" xfId="0" quotePrefix="1"/>
  </cellXfs>
  <cellStyles count="1">
    <cellStyle name="Normal" xfId="0" builtinId="0"/>
  </cellStyles>
  <dxfs count="2"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zoomScale="120" zoomScaleNormal="120" workbookViewId="0">
      <selection activeCell="H3" sqref="H3"/>
    </sheetView>
  </sheetViews>
  <sheetFormatPr defaultRowHeight="15"/>
  <cols>
    <col min="1" max="1" width="15.140625" customWidth="1"/>
    <col min="2" max="2" width="7.140625" customWidth="1"/>
    <col min="3" max="4" width="9.140625" style="3"/>
    <col min="5" max="5" width="16.28515625" style="2" customWidth="1"/>
    <col min="6" max="6" width="14.85546875" style="2" customWidth="1"/>
    <col min="7" max="7" width="8" style="2" customWidth="1"/>
  </cols>
  <sheetData>
    <row r="1" spans="1:11" ht="23.25">
      <c r="A1" s="4" t="s">
        <v>66</v>
      </c>
      <c r="B1" s="4"/>
      <c r="H1" t="s">
        <v>526</v>
      </c>
      <c r="I1" s="13" t="s">
        <v>519</v>
      </c>
    </row>
    <row r="2" spans="1:11" ht="45">
      <c r="A2" s="6" t="s">
        <v>67</v>
      </c>
      <c r="B2" s="6" t="s">
        <v>521</v>
      </c>
      <c r="C2" s="7" t="s">
        <v>105</v>
      </c>
      <c r="D2" s="7" t="s">
        <v>517</v>
      </c>
      <c r="E2" s="8" t="s">
        <v>50</v>
      </c>
      <c r="F2" s="8" t="s">
        <v>77</v>
      </c>
      <c r="G2" s="8" t="s">
        <v>68</v>
      </c>
      <c r="H2" s="9" t="s">
        <v>516</v>
      </c>
      <c r="I2" s="6" t="s">
        <v>72</v>
      </c>
      <c r="J2" s="6"/>
      <c r="K2" s="6"/>
    </row>
    <row r="3" spans="1:11">
      <c r="A3" t="s">
        <v>144</v>
      </c>
      <c r="B3" s="25" t="s">
        <v>522</v>
      </c>
      <c r="C3" s="3" t="s">
        <v>103</v>
      </c>
      <c r="D3" s="3">
        <f>VLOOKUP(LEFT(I3,15),Contrib_array,2,FALSE)</f>
        <v>27</v>
      </c>
      <c r="E3" s="2">
        <v>3</v>
      </c>
      <c r="F3" s="18" t="s">
        <v>137</v>
      </c>
      <c r="G3" s="2" t="s">
        <v>79</v>
      </c>
      <c r="H3" s="17">
        <f>VLOOKUP(LEFT(I3,15),Contrib_array,5,FALSE)</f>
        <v>40608</v>
      </c>
      <c r="I3" s="13" t="s">
        <v>3</v>
      </c>
    </row>
    <row r="4" spans="1:11">
      <c r="A4" t="s">
        <v>145</v>
      </c>
      <c r="B4" s="25" t="s">
        <v>522</v>
      </c>
      <c r="C4" s="3" t="s">
        <v>101</v>
      </c>
      <c r="D4" s="3">
        <f>VLOOKUP(LEFT(I4,15),Contrib_array,2,FALSE)</f>
        <v>20</v>
      </c>
      <c r="E4" s="2">
        <v>3</v>
      </c>
      <c r="F4" s="18" t="s">
        <v>129</v>
      </c>
      <c r="G4" s="2" t="s">
        <v>79</v>
      </c>
      <c r="H4" s="17">
        <f>VLOOKUP(LEFT(I4,15),Contrib_array,5,FALSE)</f>
        <v>40608</v>
      </c>
      <c r="I4" s="14" t="s">
        <v>39</v>
      </c>
    </row>
    <row r="5" spans="1:11" ht="30">
      <c r="B5" t="s">
        <v>69</v>
      </c>
      <c r="C5" s="3" t="s">
        <v>103</v>
      </c>
      <c r="D5" s="3">
        <f>VLOOKUP(LEFT(I5,15),Contrib_array,2,FALSE)</f>
        <v>24</v>
      </c>
      <c r="E5" s="2" t="s">
        <v>61</v>
      </c>
      <c r="F5" s="19" t="s">
        <v>130</v>
      </c>
      <c r="G5" s="2" t="s">
        <v>79</v>
      </c>
      <c r="H5" s="17">
        <f>VLOOKUP(LEFT(I5,15),Contrib_array,5,FALSE)</f>
        <v>40608</v>
      </c>
      <c r="I5" s="14" t="s">
        <v>25</v>
      </c>
    </row>
    <row r="6" spans="1:11" ht="45">
      <c r="C6" s="3" t="s">
        <v>103</v>
      </c>
      <c r="D6" s="3">
        <f>VLOOKUP(LEFT(I6,15),Contrib_array,2,FALSE)</f>
        <v>25</v>
      </c>
      <c r="E6" s="2" t="s">
        <v>113</v>
      </c>
      <c r="F6" s="20" t="s">
        <v>130</v>
      </c>
      <c r="G6" s="2" t="s">
        <v>85</v>
      </c>
      <c r="H6" s="17">
        <f>VLOOKUP(LEFT(I6,15),Contrib_array,5,FALSE)</f>
        <v>40608</v>
      </c>
      <c r="I6" s="1" t="s">
        <v>26</v>
      </c>
    </row>
    <row r="7" spans="1:11" ht="30">
      <c r="C7" s="3" t="s">
        <v>103</v>
      </c>
      <c r="D7" s="3">
        <f>VLOOKUP(LEFT(I7,15),Contrib_array,2,FALSE)</f>
        <v>53</v>
      </c>
      <c r="E7" s="2" t="s">
        <v>49</v>
      </c>
      <c r="F7" s="20" t="s">
        <v>130</v>
      </c>
      <c r="G7" s="2" t="s">
        <v>79</v>
      </c>
      <c r="H7" s="17">
        <f>VLOOKUP(LEFT(I7,15),Contrib_array,5,FALSE)</f>
        <v>40615</v>
      </c>
      <c r="I7" s="1" t="s">
        <v>73</v>
      </c>
    </row>
    <row r="8" spans="1:11" ht="30">
      <c r="C8" s="3" t="s">
        <v>103</v>
      </c>
      <c r="D8" s="3">
        <f>VLOOKUP(LEFT(I8,15),Contrib_array,2,FALSE)</f>
        <v>54</v>
      </c>
      <c r="E8" s="2" t="s">
        <v>49</v>
      </c>
      <c r="F8" s="20" t="s">
        <v>130</v>
      </c>
      <c r="G8" s="2" t="s">
        <v>79</v>
      </c>
      <c r="H8" s="17">
        <f>VLOOKUP(LEFT(I8,15),Contrib_array,5,FALSE)</f>
        <v>40615</v>
      </c>
      <c r="I8" s="1" t="s">
        <v>74</v>
      </c>
    </row>
    <row r="9" spans="1:11" ht="30">
      <c r="B9" t="s">
        <v>523</v>
      </c>
      <c r="C9" s="3" t="s">
        <v>102</v>
      </c>
      <c r="D9" s="3">
        <f>VLOOKUP(LEFT(I9,15),Contrib_array,2,FALSE)</f>
        <v>6</v>
      </c>
      <c r="E9" s="2" t="s">
        <v>116</v>
      </c>
      <c r="F9" s="20" t="s">
        <v>130</v>
      </c>
      <c r="G9" s="2" t="s">
        <v>79</v>
      </c>
      <c r="H9" s="17">
        <f>VLOOKUP(LEFT(I9,15),Contrib_array,5,FALSE)</f>
        <v>40608</v>
      </c>
      <c r="I9" s="1" t="s">
        <v>20</v>
      </c>
    </row>
    <row r="10" spans="1:11" ht="30">
      <c r="B10" t="s">
        <v>523</v>
      </c>
      <c r="C10" s="3" t="s">
        <v>102</v>
      </c>
      <c r="D10" s="3">
        <f>VLOOKUP(LEFT(I10,15),Contrib_array,2,FALSE)</f>
        <v>7</v>
      </c>
      <c r="E10" s="2" t="s">
        <v>117</v>
      </c>
      <c r="F10" s="20" t="s">
        <v>130</v>
      </c>
      <c r="G10" s="2" t="s">
        <v>79</v>
      </c>
      <c r="H10" s="17">
        <f>VLOOKUP(LEFT(I10,15),Contrib_array,5,FALSE)</f>
        <v>40608</v>
      </c>
      <c r="I10" s="1" t="s">
        <v>21</v>
      </c>
    </row>
    <row r="11" spans="1:11" ht="45">
      <c r="B11" t="s">
        <v>69</v>
      </c>
      <c r="C11" s="3" t="s">
        <v>100</v>
      </c>
      <c r="D11" s="3">
        <f>VLOOKUP(LEFT(I11,15),Contrib_array,2,FALSE)</f>
        <v>17</v>
      </c>
      <c r="E11" s="2" t="s">
        <v>120</v>
      </c>
      <c r="F11" s="21" t="s">
        <v>130</v>
      </c>
      <c r="G11" s="2" t="s">
        <v>79</v>
      </c>
      <c r="H11" s="17">
        <f>VLOOKUP(LEFT(I11,15),Contrib_array,5,FALSE)</f>
        <v>40608</v>
      </c>
      <c r="I11" t="s">
        <v>33</v>
      </c>
    </row>
    <row r="12" spans="1:11">
      <c r="B12" t="s">
        <v>0</v>
      </c>
      <c r="C12" s="3" t="s">
        <v>99</v>
      </c>
      <c r="D12" s="3">
        <f>VLOOKUP(LEFT(I12,15),Contrib_array,2,FALSE)</f>
        <v>1</v>
      </c>
      <c r="E12" s="2" t="s">
        <v>55</v>
      </c>
      <c r="F12" s="19" t="s">
        <v>131</v>
      </c>
      <c r="G12" s="2" t="s">
        <v>79</v>
      </c>
      <c r="H12" s="17">
        <f>VLOOKUP(LEFT(I12,15),Contrib_array,5,FALSE)</f>
        <v>40606</v>
      </c>
      <c r="I12" t="s">
        <v>1</v>
      </c>
    </row>
    <row r="13" spans="1:11">
      <c r="C13" s="3" t="s">
        <v>103</v>
      </c>
      <c r="D13" s="3">
        <f>VLOOKUP(LEFT(I13,15),Contrib_array,2,FALSE)</f>
        <v>55</v>
      </c>
      <c r="E13" s="2" t="s">
        <v>49</v>
      </c>
      <c r="F13" s="21" t="s">
        <v>131</v>
      </c>
      <c r="G13" s="2" t="s">
        <v>85</v>
      </c>
      <c r="H13" s="17">
        <f>VLOOKUP(LEFT(I13,15),Contrib_array,5,FALSE)</f>
        <v>40615</v>
      </c>
      <c r="I13" t="s">
        <v>70</v>
      </c>
    </row>
    <row r="14" spans="1:11" ht="30">
      <c r="B14" t="s">
        <v>0</v>
      </c>
      <c r="C14" s="3" t="s">
        <v>102</v>
      </c>
      <c r="D14" s="3">
        <f>VLOOKUP(LEFT(I14,15),Contrib_array,2,FALSE)</f>
        <v>8</v>
      </c>
      <c r="E14" s="2" t="s">
        <v>122</v>
      </c>
      <c r="F14" s="19" t="s">
        <v>134</v>
      </c>
      <c r="G14" s="2" t="s">
        <v>79</v>
      </c>
      <c r="H14" s="17">
        <f>VLOOKUP(LEFT(I14,15),Contrib_array,5,FALSE)</f>
        <v>40608</v>
      </c>
      <c r="I14" t="s">
        <v>14</v>
      </c>
    </row>
    <row r="15" spans="1:11" ht="30">
      <c r="C15" s="3" t="s">
        <v>104</v>
      </c>
      <c r="D15" s="3">
        <f>VLOOKUP(LEFT(I15,15),Contrib_array,2,FALSE)</f>
        <v>5</v>
      </c>
      <c r="E15" s="2" t="s">
        <v>115</v>
      </c>
      <c r="F15" s="21" t="s">
        <v>134</v>
      </c>
      <c r="G15" s="2" t="s">
        <v>79</v>
      </c>
      <c r="H15" s="17">
        <f>VLOOKUP(LEFT(I15,15),Contrib_array,5,FALSE)</f>
        <v>40606</v>
      </c>
      <c r="I15" t="s">
        <v>24</v>
      </c>
    </row>
    <row r="16" spans="1:11" ht="45">
      <c r="B16" t="s">
        <v>0</v>
      </c>
      <c r="C16" s="3" t="s">
        <v>102</v>
      </c>
      <c r="D16" s="3">
        <f>VLOOKUP(LEFT(I16,15),Contrib_array,2,FALSE)</f>
        <v>9</v>
      </c>
      <c r="E16" s="2" t="s">
        <v>110</v>
      </c>
      <c r="F16" s="19" t="s">
        <v>143</v>
      </c>
      <c r="G16" s="2" t="s">
        <v>79</v>
      </c>
      <c r="H16" s="17">
        <f>VLOOKUP(LEFT(I16,15),Contrib_array,5,FALSE)</f>
        <v>40608</v>
      </c>
      <c r="I16" t="s">
        <v>15</v>
      </c>
    </row>
    <row r="17" spans="1:9" ht="45">
      <c r="C17" s="3" t="s">
        <v>104</v>
      </c>
      <c r="D17" s="3">
        <f>VLOOKUP(LEFT(I17,15),Contrib_array,2,FALSE)</f>
        <v>3</v>
      </c>
      <c r="E17" s="2" t="s">
        <v>59</v>
      </c>
      <c r="F17" s="21" t="s">
        <v>143</v>
      </c>
      <c r="G17" s="2" t="s">
        <v>79</v>
      </c>
      <c r="H17" s="17">
        <f>VLOOKUP(LEFT(I17,15),Contrib_array,5,FALSE)</f>
        <v>40606</v>
      </c>
      <c r="I17" t="s">
        <v>22</v>
      </c>
    </row>
    <row r="18" spans="1:9" ht="45">
      <c r="C18" s="3" t="s">
        <v>100</v>
      </c>
      <c r="D18" s="3">
        <f>VLOOKUP(LEFT(I18,15),Contrib_array,2,FALSE)</f>
        <v>23</v>
      </c>
      <c r="E18" s="2" t="s">
        <v>109</v>
      </c>
      <c r="F18" s="19" t="s">
        <v>139</v>
      </c>
      <c r="G18" s="2" t="s">
        <v>82</v>
      </c>
      <c r="H18" s="17">
        <f>VLOOKUP(LEFT(I18,15),Contrib_array,5,FALSE)</f>
        <v>40608</v>
      </c>
      <c r="I18" t="s">
        <v>36</v>
      </c>
    </row>
    <row r="19" spans="1:9" ht="45">
      <c r="C19" s="3" t="s">
        <v>100</v>
      </c>
      <c r="D19" s="3">
        <f>VLOOKUP(LEFT(I19,15),Contrib_array,2,FALSE)</f>
        <v>35</v>
      </c>
      <c r="E19" s="2" t="s">
        <v>121</v>
      </c>
      <c r="F19" s="20" t="s">
        <v>139</v>
      </c>
      <c r="G19" s="2" t="s">
        <v>82</v>
      </c>
      <c r="H19" s="17">
        <f>VLOOKUP(LEFT(I19,15),Contrib_array,5,FALSE)</f>
        <v>40608</v>
      </c>
      <c r="I19" s="1" t="s">
        <v>29</v>
      </c>
    </row>
    <row r="20" spans="1:9">
      <c r="C20" s="3" t="s">
        <v>101</v>
      </c>
      <c r="D20" s="3">
        <f>VLOOKUP(LEFT(I20,15),Contrib_array,2,FALSE)</f>
        <v>48</v>
      </c>
      <c r="E20" s="2" t="s">
        <v>62</v>
      </c>
      <c r="F20" s="20" t="s">
        <v>139</v>
      </c>
      <c r="G20" s="2" t="s">
        <v>79</v>
      </c>
      <c r="H20" s="17">
        <f>VLOOKUP(LEFT(I20,15),Contrib_array,5,FALSE)</f>
        <v>40609</v>
      </c>
      <c r="I20" s="1" t="s">
        <v>40</v>
      </c>
    </row>
    <row r="21" spans="1:9">
      <c r="C21" s="3" t="s">
        <v>101</v>
      </c>
      <c r="D21" s="3">
        <f>VLOOKUP(LEFT(I21,15),Contrib_array,2,FALSE)</f>
        <v>41</v>
      </c>
      <c r="E21" s="2" t="s">
        <v>125</v>
      </c>
      <c r="F21" s="20" t="s">
        <v>139</v>
      </c>
      <c r="G21" s="2" t="s">
        <v>79</v>
      </c>
      <c r="H21" s="17">
        <f>VLOOKUP(LEFT(I21,15),Contrib_array,5,FALSE)</f>
        <v>40608</v>
      </c>
      <c r="I21" s="1" t="s">
        <v>41</v>
      </c>
    </row>
    <row r="22" spans="1:9">
      <c r="C22" s="3" t="s">
        <v>101</v>
      </c>
      <c r="D22" s="3">
        <f>VLOOKUP(LEFT(I22,15),Contrib_array,2,FALSE)</f>
        <v>42</v>
      </c>
      <c r="E22" s="2" t="s">
        <v>63</v>
      </c>
      <c r="F22" s="20" t="s">
        <v>139</v>
      </c>
      <c r="G22" s="2" t="s">
        <v>79</v>
      </c>
      <c r="H22" s="17">
        <f>VLOOKUP(LEFT(I22,15),Contrib_array,5,FALSE)</f>
        <v>40608</v>
      </c>
      <c r="I22" s="1" t="s">
        <v>42</v>
      </c>
    </row>
    <row r="23" spans="1:9">
      <c r="C23" s="3" t="s">
        <v>101</v>
      </c>
      <c r="D23" s="3">
        <f>VLOOKUP(LEFT(I23,15),Contrib_array,2,FALSE)</f>
        <v>44</v>
      </c>
      <c r="E23" s="2" t="s">
        <v>64</v>
      </c>
      <c r="F23" s="21" t="s">
        <v>139</v>
      </c>
      <c r="G23" s="2" t="s">
        <v>79</v>
      </c>
      <c r="H23" s="17">
        <f>VLOOKUP(LEFT(I23,15),Contrib_array,5,FALSE)</f>
        <v>40608</v>
      </c>
      <c r="I23" s="1" t="s">
        <v>44</v>
      </c>
    </row>
    <row r="24" spans="1:9" ht="60">
      <c r="B24" t="s">
        <v>0</v>
      </c>
      <c r="C24" s="3" t="s">
        <v>102</v>
      </c>
      <c r="D24" s="3">
        <f>VLOOKUP(LEFT(I24,15),Contrib_array,2,FALSE)</f>
        <v>10</v>
      </c>
      <c r="E24" s="2" t="s">
        <v>123</v>
      </c>
      <c r="F24" s="19" t="s">
        <v>132</v>
      </c>
      <c r="G24" s="2" t="s">
        <v>79</v>
      </c>
      <c r="H24" s="17">
        <f>VLOOKUP(LEFT(I24,15),Contrib_array,5,FALSE)</f>
        <v>40608</v>
      </c>
      <c r="I24" s="1" t="s">
        <v>16</v>
      </c>
    </row>
    <row r="25" spans="1:9">
      <c r="C25" s="3" t="s">
        <v>104</v>
      </c>
      <c r="D25" s="3">
        <f>VLOOKUP(LEFT(I25,15),Contrib_array,2,FALSE)</f>
        <v>4</v>
      </c>
      <c r="E25" s="2" t="s">
        <v>60</v>
      </c>
      <c r="F25" s="20" t="s">
        <v>132</v>
      </c>
      <c r="G25" s="2" t="s">
        <v>79</v>
      </c>
      <c r="H25" s="17">
        <f>VLOOKUP(LEFT(I25,15),Contrib_array,5,FALSE)</f>
        <v>40606</v>
      </c>
      <c r="I25" t="s">
        <v>23</v>
      </c>
    </row>
    <row r="26" spans="1:9">
      <c r="B26" t="s">
        <v>69</v>
      </c>
      <c r="C26" s="3" t="s">
        <v>100</v>
      </c>
      <c r="D26" s="3">
        <f>VLOOKUP(LEFT(I26,15),Contrib_array,2,FALSE)</f>
        <v>15</v>
      </c>
      <c r="E26" s="2" t="s">
        <v>49</v>
      </c>
      <c r="F26" s="21" t="s">
        <v>132</v>
      </c>
      <c r="G26" s="2" t="s">
        <v>79</v>
      </c>
      <c r="H26" s="17">
        <f>VLOOKUP(LEFT(I26,15),Contrib_array,5,FALSE)</f>
        <v>40608</v>
      </c>
      <c r="I26" t="s">
        <v>31</v>
      </c>
    </row>
    <row r="27" spans="1:9" ht="30">
      <c r="B27" t="s">
        <v>69</v>
      </c>
      <c r="C27" s="3" t="s">
        <v>102</v>
      </c>
      <c r="D27" s="3">
        <f>VLOOKUP(LEFT(I27,15),Contrib_array,2,FALSE)</f>
        <v>36</v>
      </c>
      <c r="E27" s="2" t="s">
        <v>56</v>
      </c>
      <c r="F27" s="18" t="s">
        <v>133</v>
      </c>
      <c r="G27" s="2" t="s">
        <v>85</v>
      </c>
      <c r="H27" s="17">
        <f>VLOOKUP(LEFT(I27,15),Contrib_array,5,FALSE)</f>
        <v>40608</v>
      </c>
      <c r="I27" s="1" t="s">
        <v>17</v>
      </c>
    </row>
    <row r="28" spans="1:9">
      <c r="A28" s="10"/>
      <c r="B28" s="10"/>
      <c r="C28" s="11" t="s">
        <v>103</v>
      </c>
      <c r="D28" s="3">
        <f>VLOOKUP(LEFT(I28,15),Contrib_array,2,FALSE)</f>
        <v>28</v>
      </c>
      <c r="E28" s="12" t="s">
        <v>65</v>
      </c>
      <c r="F28" s="22" t="s">
        <v>135</v>
      </c>
      <c r="G28" s="12" t="s">
        <v>79</v>
      </c>
      <c r="H28" s="17">
        <f>VLOOKUP(LEFT(I28,15),Contrib_array,5,FALSE)</f>
        <v>40608</v>
      </c>
      <c r="I28" t="s">
        <v>4</v>
      </c>
    </row>
    <row r="29" spans="1:9">
      <c r="C29" s="3" t="s">
        <v>103</v>
      </c>
      <c r="D29" s="3">
        <f>VLOOKUP(LEFT(I29,15),Contrib_array,2,FALSE)</f>
        <v>29</v>
      </c>
      <c r="E29" s="2" t="s">
        <v>65</v>
      </c>
      <c r="F29" s="23" t="s">
        <v>135</v>
      </c>
      <c r="G29" s="2" t="s">
        <v>79</v>
      </c>
      <c r="H29" s="17">
        <f>VLOOKUP(LEFT(I29,15),Contrib_array,5,FALSE)</f>
        <v>40608</v>
      </c>
      <c r="I29" t="s">
        <v>48</v>
      </c>
    </row>
    <row r="30" spans="1:9">
      <c r="C30" s="3" t="s">
        <v>103</v>
      </c>
      <c r="D30" s="3">
        <f>VLOOKUP(LEFT(I30,15),Contrib_array,2,FALSE)</f>
        <v>30</v>
      </c>
      <c r="E30" s="2" t="s">
        <v>51</v>
      </c>
      <c r="F30" s="23" t="s">
        <v>135</v>
      </c>
      <c r="G30" s="2" t="s">
        <v>79</v>
      </c>
      <c r="H30" s="17">
        <f>VLOOKUP(LEFT(I30,15),Contrib_array,5,FALSE)</f>
        <v>40608</v>
      </c>
      <c r="I30" t="s">
        <v>5</v>
      </c>
    </row>
    <row r="31" spans="1:9">
      <c r="C31" s="3" t="s">
        <v>103</v>
      </c>
      <c r="D31" s="3">
        <f>VLOOKUP(LEFT(I31,15),Contrib_array,2,FALSE)</f>
        <v>31</v>
      </c>
      <c r="E31" s="2" t="s">
        <v>111</v>
      </c>
      <c r="F31" s="23" t="s">
        <v>135</v>
      </c>
      <c r="G31" s="2" t="s">
        <v>79</v>
      </c>
      <c r="H31" s="17">
        <f>VLOOKUP(LEFT(I31,15),Contrib_array,5,FALSE)</f>
        <v>40608</v>
      </c>
      <c r="I31" t="s">
        <v>6</v>
      </c>
    </row>
    <row r="32" spans="1:9">
      <c r="A32" t="s">
        <v>524</v>
      </c>
      <c r="C32" s="3" t="s">
        <v>102</v>
      </c>
      <c r="D32" s="3">
        <f>VLOOKUP(LEFT(I32,15),Contrib_array,2,FALSE)</f>
        <v>32</v>
      </c>
      <c r="E32" s="2" t="s">
        <v>108</v>
      </c>
      <c r="F32" s="23" t="s">
        <v>135</v>
      </c>
      <c r="G32" s="2" t="s">
        <v>85</v>
      </c>
      <c r="H32" s="17">
        <f>VLOOKUP(LEFT(I32,15),Contrib_array,5,FALSE)</f>
        <v>40608</v>
      </c>
      <c r="I32" s="1" t="s">
        <v>13</v>
      </c>
    </row>
    <row r="33" spans="1:12">
      <c r="C33" s="3" t="s">
        <v>101</v>
      </c>
      <c r="D33" s="3">
        <f>VLOOKUP(LEFT(I33,15),Contrib_array,2,FALSE)</f>
        <v>46</v>
      </c>
      <c r="E33" s="2" t="s">
        <v>126</v>
      </c>
      <c r="F33" s="24" t="s">
        <v>135</v>
      </c>
      <c r="G33" s="2" t="s">
        <v>79</v>
      </c>
      <c r="H33" s="17">
        <f>VLOOKUP(LEFT(I33,15),Contrib_array,5,FALSE)</f>
        <v>40608</v>
      </c>
      <c r="I33" s="1" t="s">
        <v>46</v>
      </c>
    </row>
    <row r="34" spans="1:12">
      <c r="C34" s="3" t="s">
        <v>103</v>
      </c>
      <c r="D34" s="3">
        <f>VLOOKUP(LEFT(I34,15),Contrib_array,2,FALSE)</f>
        <v>65</v>
      </c>
      <c r="E34" s="2" t="s">
        <v>49</v>
      </c>
      <c r="F34" s="19" t="s">
        <v>142</v>
      </c>
      <c r="G34" s="2" t="s">
        <v>79</v>
      </c>
      <c r="H34" s="17">
        <f>VLOOKUP(LEFT(I34,15),Contrib_array,5,FALSE)</f>
        <v>40615</v>
      </c>
      <c r="I34" t="s">
        <v>71</v>
      </c>
    </row>
    <row r="35" spans="1:12" ht="45">
      <c r="C35" s="3" t="s">
        <v>100</v>
      </c>
      <c r="D35" s="3">
        <f>VLOOKUP(LEFT(I35,15),Contrib_array,2,FALSE)</f>
        <v>22</v>
      </c>
      <c r="E35" s="2" t="s">
        <v>121</v>
      </c>
      <c r="F35" s="21" t="s">
        <v>142</v>
      </c>
      <c r="G35" s="2" t="s">
        <v>79</v>
      </c>
      <c r="H35" s="17">
        <f>VLOOKUP(LEFT(I35,15),Contrib_array,5,FALSE)</f>
        <v>40608</v>
      </c>
      <c r="I35" t="s">
        <v>35</v>
      </c>
    </row>
    <row r="36" spans="1:12">
      <c r="B36" t="s">
        <v>0</v>
      </c>
      <c r="C36" s="3" t="s">
        <v>107</v>
      </c>
      <c r="D36" s="3">
        <f>VLOOKUP(LEFT(I36,15),Contrib_array,2,FALSE)</f>
        <v>33</v>
      </c>
      <c r="E36" s="2" t="s">
        <v>58</v>
      </c>
      <c r="F36" s="19" t="s">
        <v>140</v>
      </c>
      <c r="G36" s="2" t="s">
        <v>79</v>
      </c>
      <c r="H36" s="17">
        <f>VLOOKUP(LEFT(I36,15),Contrib_array,5,FALSE)</f>
        <v>40608</v>
      </c>
      <c r="I36" t="s">
        <v>8</v>
      </c>
      <c r="J36" s="5"/>
      <c r="K36" s="5"/>
      <c r="L36" s="5"/>
    </row>
    <row r="37" spans="1:12">
      <c r="B37" t="s">
        <v>0</v>
      </c>
      <c r="C37" s="3" t="s">
        <v>102</v>
      </c>
      <c r="D37" s="3">
        <f>VLOOKUP(LEFT(I37,15),Contrib_array,2,FALSE)</f>
        <v>37</v>
      </c>
      <c r="E37" s="2" t="s">
        <v>114</v>
      </c>
      <c r="F37" s="20" t="s">
        <v>140</v>
      </c>
      <c r="G37" s="2" t="s">
        <v>79</v>
      </c>
      <c r="H37" s="17">
        <f>VLOOKUP(LEFT(I37,15),Contrib_array,5,FALSE)</f>
        <v>40608</v>
      </c>
      <c r="I37" s="1" t="s">
        <v>19</v>
      </c>
    </row>
    <row r="38" spans="1:12" ht="45">
      <c r="C38" s="3" t="s">
        <v>100</v>
      </c>
      <c r="D38" s="3">
        <f>VLOOKUP(LEFT(I38,15),Contrib_array,2,FALSE)</f>
        <v>34</v>
      </c>
      <c r="E38" s="2" t="s">
        <v>121</v>
      </c>
      <c r="F38" s="21" t="s">
        <v>140</v>
      </c>
      <c r="G38" s="2" t="s">
        <v>79</v>
      </c>
      <c r="H38" s="17">
        <f>VLOOKUP(LEFT(I38,15),Contrib_array,5,FALSE)</f>
        <v>40608</v>
      </c>
      <c r="I38" s="1" t="s">
        <v>28</v>
      </c>
    </row>
    <row r="39" spans="1:12">
      <c r="C39" s="3" t="s">
        <v>103</v>
      </c>
      <c r="D39" s="3">
        <f>VLOOKUP(LEFT(I39,15),Contrib_array,2,FALSE)</f>
        <v>26</v>
      </c>
      <c r="E39" s="2" t="s">
        <v>52</v>
      </c>
      <c r="F39" s="19" t="s">
        <v>136</v>
      </c>
      <c r="G39" s="2" t="s">
        <v>79</v>
      </c>
      <c r="H39" s="17">
        <f>VLOOKUP(LEFT(I39,15),Contrib_array,5,FALSE)</f>
        <v>40608</v>
      </c>
      <c r="I39" t="s">
        <v>7</v>
      </c>
    </row>
    <row r="40" spans="1:12">
      <c r="A40" t="s">
        <v>525</v>
      </c>
      <c r="C40" s="3" t="s">
        <v>102</v>
      </c>
      <c r="D40" s="3">
        <f>VLOOKUP(LEFT(I40,15),Contrib_array,2,FALSE)</f>
        <v>19</v>
      </c>
      <c r="E40" s="2" t="s">
        <v>124</v>
      </c>
      <c r="F40" s="20" t="s">
        <v>136</v>
      </c>
      <c r="G40" s="2" t="s">
        <v>79</v>
      </c>
      <c r="H40" s="17">
        <f>VLOOKUP(LEFT(I40,15),Contrib_array,5,FALSE)</f>
        <v>40608</v>
      </c>
      <c r="I40" t="s">
        <v>18</v>
      </c>
    </row>
    <row r="41" spans="1:12" ht="45">
      <c r="C41" s="3" t="s">
        <v>100</v>
      </c>
      <c r="D41" s="3">
        <f>VLOOKUP(LEFT(I41,15),Contrib_array,2,FALSE)</f>
        <v>21</v>
      </c>
      <c r="E41" s="2" t="s">
        <v>121</v>
      </c>
      <c r="F41" s="20" t="s">
        <v>136</v>
      </c>
      <c r="G41" s="2" t="s">
        <v>79</v>
      </c>
      <c r="H41" s="17">
        <f>VLOOKUP(LEFT(I41,15),Contrib_array,5,FALSE)</f>
        <v>40608</v>
      </c>
      <c r="I41" s="1" t="s">
        <v>27</v>
      </c>
    </row>
    <row r="42" spans="1:12">
      <c r="C42" s="3" t="s">
        <v>106</v>
      </c>
      <c r="D42" s="3">
        <f>VLOOKUP(LEFT(I42,15),Contrib_array,2,FALSE)</f>
        <v>39</v>
      </c>
      <c r="E42" s="2" t="s">
        <v>57</v>
      </c>
      <c r="F42" s="20" t="s">
        <v>136</v>
      </c>
      <c r="G42" s="2" t="s">
        <v>85</v>
      </c>
      <c r="H42" s="17">
        <f>VLOOKUP(LEFT(I42,15),Contrib_array,5,FALSE)</f>
        <v>40608</v>
      </c>
      <c r="I42" t="s">
        <v>37</v>
      </c>
    </row>
    <row r="43" spans="1:12">
      <c r="C43" s="3" t="s">
        <v>106</v>
      </c>
      <c r="D43" s="3">
        <f>VLOOKUP(LEFT(I43,15),Contrib_array,2,FALSE)</f>
        <v>40</v>
      </c>
      <c r="E43" s="2" t="s">
        <v>57</v>
      </c>
      <c r="F43" s="20" t="s">
        <v>136</v>
      </c>
      <c r="G43" s="2" t="s">
        <v>85</v>
      </c>
      <c r="H43" s="17">
        <f>VLOOKUP(LEFT(I43,15),Contrib_array,5,FALSE)</f>
        <v>40608</v>
      </c>
      <c r="I43" t="s">
        <v>38</v>
      </c>
    </row>
    <row r="44" spans="1:12">
      <c r="C44" s="3" t="s">
        <v>101</v>
      </c>
      <c r="D44" s="3">
        <f>VLOOKUP(LEFT(I44,15),Contrib_array,2,FALSE)</f>
        <v>43</v>
      </c>
      <c r="E44" s="2" t="s">
        <v>57</v>
      </c>
      <c r="F44" s="21" t="s">
        <v>136</v>
      </c>
      <c r="G44" s="2" t="s">
        <v>79</v>
      </c>
      <c r="H44" s="17">
        <f>VLOOKUP(LEFT(I44,15),Contrib_array,5,FALSE)</f>
        <v>40608</v>
      </c>
      <c r="I44" s="1" t="s">
        <v>43</v>
      </c>
    </row>
    <row r="45" spans="1:12">
      <c r="B45" t="s">
        <v>69</v>
      </c>
      <c r="C45" s="3" t="s">
        <v>100</v>
      </c>
      <c r="D45" s="3">
        <f>VLOOKUP(LEFT(I45,15),Contrib_array,2,FALSE)</f>
        <v>16</v>
      </c>
      <c r="E45" s="2" t="s">
        <v>119</v>
      </c>
      <c r="F45" s="18" t="s">
        <v>128</v>
      </c>
      <c r="G45" s="2" t="s">
        <v>79</v>
      </c>
      <c r="H45" s="17">
        <f>VLOOKUP(LEFT(I45,15),Contrib_array,5,FALSE)</f>
        <v>40608</v>
      </c>
      <c r="I45" t="s">
        <v>32</v>
      </c>
    </row>
    <row r="46" spans="1:12">
      <c r="A46" t="s">
        <v>76</v>
      </c>
      <c r="C46" s="3" t="s">
        <v>102</v>
      </c>
      <c r="D46" s="3">
        <f>VLOOKUP(LEFT(I46,15),Contrib_array,2,FALSE)</f>
        <v>77</v>
      </c>
      <c r="E46" s="2" t="s">
        <v>112</v>
      </c>
      <c r="F46" s="19" t="s">
        <v>138</v>
      </c>
      <c r="G46" s="2" t="s">
        <v>79</v>
      </c>
      <c r="H46" s="17">
        <f>VLOOKUP(LEFT(I46,15),Contrib_array,5,FALSE)</f>
        <v>40615</v>
      </c>
      <c r="I46" t="s">
        <v>75</v>
      </c>
    </row>
    <row r="47" spans="1:12" ht="45">
      <c r="C47" s="3" t="s">
        <v>100</v>
      </c>
      <c r="D47" s="3">
        <f>VLOOKUP(LEFT(I47,15),Contrib_array,2,FALSE)</f>
        <v>38</v>
      </c>
      <c r="E47" s="2" t="s">
        <v>121</v>
      </c>
      <c r="F47" s="20" t="s">
        <v>138</v>
      </c>
      <c r="G47" s="2" t="s">
        <v>79</v>
      </c>
      <c r="H47" s="17">
        <f>VLOOKUP(LEFT(I47,15),Contrib_array,5,FALSE)</f>
        <v>40608</v>
      </c>
      <c r="I47" s="1" t="s">
        <v>30</v>
      </c>
    </row>
    <row r="48" spans="1:12">
      <c r="C48" s="3" t="s">
        <v>101</v>
      </c>
      <c r="D48" s="3">
        <f>VLOOKUP(LEFT(I48,15),Contrib_array,2,FALSE)</f>
        <v>45</v>
      </c>
      <c r="E48" s="2" t="s">
        <v>64</v>
      </c>
      <c r="F48" s="21" t="s">
        <v>138</v>
      </c>
      <c r="G48" s="2" t="s">
        <v>79</v>
      </c>
      <c r="H48" s="17">
        <f>VLOOKUP(LEFT(I48,15),Contrib_array,5,FALSE)</f>
        <v>40608</v>
      </c>
      <c r="I48" t="s">
        <v>45</v>
      </c>
    </row>
    <row r="49" spans="1:9">
      <c r="A49" t="s">
        <v>118</v>
      </c>
      <c r="C49" s="3" t="s">
        <v>102</v>
      </c>
      <c r="D49" s="3">
        <f>VLOOKUP(LEFT(I49,15),Contrib_array,2,FALSE)</f>
        <v>11</v>
      </c>
      <c r="E49" s="2" t="s">
        <v>53</v>
      </c>
      <c r="F49" s="19" t="s">
        <v>141</v>
      </c>
      <c r="G49" s="2" t="s">
        <v>79</v>
      </c>
      <c r="H49" s="17">
        <f>VLOOKUP(LEFT(I49,15),Contrib_array,5,FALSE)</f>
        <v>40608</v>
      </c>
      <c r="I49" t="s">
        <v>9</v>
      </c>
    </row>
    <row r="50" spans="1:9">
      <c r="A50" t="s">
        <v>118</v>
      </c>
      <c r="C50" s="3" t="s">
        <v>102</v>
      </c>
      <c r="D50" s="3">
        <f>VLOOKUP(LEFT(I50,15),Contrib_array,2,FALSE)</f>
        <v>12</v>
      </c>
      <c r="E50" s="2" t="s">
        <v>53</v>
      </c>
      <c r="F50" s="20" t="s">
        <v>141</v>
      </c>
      <c r="G50" s="2" t="s">
        <v>79</v>
      </c>
      <c r="H50" s="17">
        <f>VLOOKUP(LEFT(I50,15),Contrib_array,5,FALSE)</f>
        <v>40608</v>
      </c>
      <c r="I50" t="s">
        <v>10</v>
      </c>
    </row>
    <row r="51" spans="1:9">
      <c r="A51" t="s">
        <v>118</v>
      </c>
      <c r="C51" s="3" t="s">
        <v>102</v>
      </c>
      <c r="D51" s="3">
        <f>VLOOKUP(LEFT(I51,15),Contrib_array,2,FALSE)</f>
        <v>13</v>
      </c>
      <c r="E51" s="2" t="s">
        <v>53</v>
      </c>
      <c r="F51" s="20" t="s">
        <v>141</v>
      </c>
      <c r="G51" s="2" t="s">
        <v>79</v>
      </c>
      <c r="H51" s="17">
        <f>VLOOKUP(LEFT(I51,15),Contrib_array,5,FALSE)</f>
        <v>40608</v>
      </c>
      <c r="I51" t="s">
        <v>11</v>
      </c>
    </row>
    <row r="52" spans="1:9">
      <c r="A52" t="s">
        <v>118</v>
      </c>
      <c r="C52" s="3" t="s">
        <v>102</v>
      </c>
      <c r="D52" s="3">
        <f>VLOOKUP(LEFT(I52,15),Contrib_array,2,FALSE)</f>
        <v>14</v>
      </c>
      <c r="E52" s="2" t="s">
        <v>54</v>
      </c>
      <c r="F52" s="20" t="s">
        <v>141</v>
      </c>
      <c r="G52" s="2" t="s">
        <v>79</v>
      </c>
      <c r="H52" s="17">
        <f>VLOOKUP(LEFT(I52,15),Contrib_array,5,FALSE)</f>
        <v>40608</v>
      </c>
      <c r="I52" t="s">
        <v>12</v>
      </c>
    </row>
    <row r="53" spans="1:9">
      <c r="C53" s="3" t="s">
        <v>101</v>
      </c>
      <c r="D53" s="3">
        <f>VLOOKUP(LEFT(I53,15),Contrib_array,2,FALSE)</f>
        <v>47</v>
      </c>
      <c r="E53" s="2">
        <v>3.1</v>
      </c>
      <c r="F53" s="21" t="s">
        <v>141</v>
      </c>
      <c r="G53" s="2" t="s">
        <v>79</v>
      </c>
      <c r="H53" s="17">
        <f>VLOOKUP(LEFT(I53,15),Contrib_array,5,FALSE)</f>
        <v>40608</v>
      </c>
      <c r="I53" s="1" t="s">
        <v>47</v>
      </c>
    </row>
    <row r="54" spans="1:9">
      <c r="C54" s="3" t="s">
        <v>99</v>
      </c>
      <c r="D54" s="3">
        <f>VLOOKUP(LEFT(I54,15),Contrib_array,2,FALSE)</f>
        <v>2</v>
      </c>
      <c r="E54" s="2" t="s">
        <v>49</v>
      </c>
      <c r="F54" s="2" t="s">
        <v>127</v>
      </c>
      <c r="H54" s="17">
        <f>VLOOKUP(LEFT(I54,15),Contrib_array,5,FALSE)</f>
        <v>40606</v>
      </c>
      <c r="I54" t="s">
        <v>2</v>
      </c>
    </row>
    <row r="55" spans="1:9">
      <c r="A55" t="s">
        <v>98</v>
      </c>
      <c r="C55" s="3" t="s">
        <v>100</v>
      </c>
      <c r="D55" s="3">
        <f>VLOOKUP(LEFT(I55,15),Contrib_array,2,FALSE)</f>
        <v>18</v>
      </c>
      <c r="H55" s="17">
        <f>VLOOKUP(LEFT(I55,15),Contrib_array,5,FALSE)</f>
        <v>40608</v>
      </c>
      <c r="I55" s="5" t="s">
        <v>34</v>
      </c>
    </row>
  </sheetData>
  <sortState ref="A3:I55">
    <sortCondition ref="F3:F55"/>
    <sortCondition ref="C3:C55"/>
    <sortCondition ref="I3:I55"/>
  </sortState>
  <conditionalFormatting sqref="H3:H55">
    <cfRule type="cellIs" dxfId="0" priority="1" operator="greaterThan">
      <formula>40608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sqref="A1:A17"/>
    </sheetView>
  </sheetViews>
  <sheetFormatPr defaultRowHeight="15"/>
  <cols>
    <col min="1" max="1" width="21.85546875" customWidth="1"/>
  </cols>
  <sheetData>
    <row r="1" spans="1:1" ht="20.25" customHeight="1">
      <c r="A1" s="2" t="s">
        <v>97</v>
      </c>
    </row>
    <row r="2" spans="1:1" ht="20.25" customHeight="1">
      <c r="A2" s="2" t="s">
        <v>84</v>
      </c>
    </row>
    <row r="3" spans="1:1" ht="20.25" customHeight="1">
      <c r="A3" s="2" t="s">
        <v>92</v>
      </c>
    </row>
    <row r="4" spans="1:1" ht="20.25" customHeight="1">
      <c r="A4" s="2" t="s">
        <v>86</v>
      </c>
    </row>
    <row r="5" spans="1:1" ht="20.25" customHeight="1">
      <c r="A5" s="2" t="s">
        <v>91</v>
      </c>
    </row>
    <row r="6" spans="1:1" ht="20.25" customHeight="1">
      <c r="A6" s="2" t="s">
        <v>89</v>
      </c>
    </row>
    <row r="7" spans="1:1" ht="20.25" customHeight="1">
      <c r="A7" s="2" t="s">
        <v>81</v>
      </c>
    </row>
    <row r="8" spans="1:1" ht="20.25" customHeight="1">
      <c r="A8" s="2" t="s">
        <v>90</v>
      </c>
    </row>
    <row r="9" spans="1:1" ht="20.25" customHeight="1">
      <c r="A9" s="2" t="s">
        <v>96</v>
      </c>
    </row>
    <row r="10" spans="1:1" ht="20.25" customHeight="1">
      <c r="A10" s="2" t="s">
        <v>95</v>
      </c>
    </row>
    <row r="11" spans="1:1" ht="20.25" customHeight="1">
      <c r="A11" s="2" t="s">
        <v>87</v>
      </c>
    </row>
    <row r="12" spans="1:1" ht="20.25" customHeight="1">
      <c r="A12" s="2" t="s">
        <v>88</v>
      </c>
    </row>
    <row r="13" spans="1:1" ht="20.25" customHeight="1">
      <c r="A13" s="2" t="s">
        <v>83</v>
      </c>
    </row>
    <row r="14" spans="1:1" ht="20.25" customHeight="1">
      <c r="A14" s="2" t="s">
        <v>94</v>
      </c>
    </row>
    <row r="15" spans="1:1" ht="20.25" customHeight="1">
      <c r="A15" s="2" t="s">
        <v>80</v>
      </c>
    </row>
    <row r="16" spans="1:1" ht="20.25" customHeight="1">
      <c r="A16" s="2" t="s">
        <v>78</v>
      </c>
    </row>
    <row r="17" spans="1:1" ht="20.25" customHeight="1">
      <c r="A17" s="2" t="s">
        <v>93</v>
      </c>
    </row>
    <row r="18" spans="1:1" ht="20.2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92"/>
  <sheetViews>
    <sheetView workbookViewId="0"/>
  </sheetViews>
  <sheetFormatPr defaultRowHeight="15"/>
  <cols>
    <col min="1" max="1" width="22.42578125" customWidth="1"/>
    <col min="2" max="4" width="9.140625" style="15"/>
    <col min="5" max="5" width="9.7109375" style="15" bestFit="1" customWidth="1"/>
    <col min="6" max="6" width="21.85546875" bestFit="1" customWidth="1"/>
    <col min="7" max="7" width="5.7109375" bestFit="1" customWidth="1"/>
    <col min="8" max="8" width="7" bestFit="1" customWidth="1"/>
    <col min="9" max="9" width="5.85546875" bestFit="1" customWidth="1"/>
    <col min="10" max="10" width="4.140625" bestFit="1" customWidth="1"/>
    <col min="12" max="12" width="10.42578125" customWidth="1"/>
  </cols>
  <sheetData>
    <row r="1" spans="1:51">
      <c r="A1" t="str">
        <f>LEFT(F1,15)</f>
        <v>C80216n-11_0000</v>
      </c>
      <c r="B1" s="15">
        <v>0</v>
      </c>
      <c r="E1" s="16">
        <v>40606</v>
      </c>
      <c r="F1" t="s">
        <v>518</v>
      </c>
      <c r="L1" s="16">
        <v>40606</v>
      </c>
      <c r="M1" t="s">
        <v>520</v>
      </c>
    </row>
    <row r="2" spans="1:51">
      <c r="A2" t="str">
        <f t="shared" ref="A2:A65" si="0">LEFT(F2,15)</f>
        <v>C80216n-11_0001</v>
      </c>
      <c r="B2" s="15">
        <v>1</v>
      </c>
      <c r="C2" s="15">
        <v>5</v>
      </c>
      <c r="D2" s="15">
        <f>IF(ISNUMBER(FIND(".rsv",F2)),1,0)</f>
        <v>0</v>
      </c>
      <c r="E2" s="16">
        <v>40606</v>
      </c>
      <c r="F2" t="s">
        <v>146</v>
      </c>
      <c r="G2" t="s">
        <v>147</v>
      </c>
      <c r="H2">
        <v>612.9</v>
      </c>
      <c r="I2" t="s">
        <v>148</v>
      </c>
      <c r="J2" t="s">
        <v>149</v>
      </c>
      <c r="K2" t="s">
        <v>150</v>
      </c>
      <c r="L2" s="16">
        <v>40606</v>
      </c>
      <c r="M2" t="s">
        <v>151</v>
      </c>
      <c r="N2" t="s">
        <v>152</v>
      </c>
      <c r="O2" t="s">
        <v>153</v>
      </c>
      <c r="P2" t="s">
        <v>154</v>
      </c>
      <c r="Q2" t="s">
        <v>155</v>
      </c>
      <c r="R2" t="s">
        <v>156</v>
      </c>
      <c r="S2" t="s">
        <v>155</v>
      </c>
      <c r="T2" t="s">
        <v>157</v>
      </c>
      <c r="U2" t="s">
        <v>158</v>
      </c>
      <c r="V2" t="s">
        <v>159</v>
      </c>
      <c r="W2" t="s">
        <v>160</v>
      </c>
      <c r="X2" t="s">
        <v>161</v>
      </c>
      <c r="Y2" t="s">
        <v>162</v>
      </c>
      <c r="Z2" t="s">
        <v>163</v>
      </c>
    </row>
    <row r="3" spans="1:51">
      <c r="A3" t="str">
        <f t="shared" si="0"/>
        <v>C80216n-11_0001</v>
      </c>
      <c r="B3" s="15">
        <v>49</v>
      </c>
      <c r="C3" s="15">
        <v>107</v>
      </c>
      <c r="D3" s="15">
        <f>IF(ISNUMBER(FIND(".rsv",F3)),1,0)</f>
        <v>0</v>
      </c>
      <c r="E3" s="16">
        <v>40611</v>
      </c>
      <c r="F3" t="s">
        <v>443</v>
      </c>
      <c r="G3" t="s">
        <v>147</v>
      </c>
      <c r="H3">
        <v>605.70000000000005</v>
      </c>
      <c r="I3" t="s">
        <v>148</v>
      </c>
      <c r="J3" t="s">
        <v>149</v>
      </c>
      <c r="K3" t="s">
        <v>150</v>
      </c>
      <c r="L3" s="16">
        <v>40611</v>
      </c>
      <c r="M3" t="s">
        <v>151</v>
      </c>
      <c r="N3" t="s">
        <v>152</v>
      </c>
      <c r="O3" t="s">
        <v>153</v>
      </c>
      <c r="P3" t="s">
        <v>154</v>
      </c>
      <c r="Q3" t="s">
        <v>155</v>
      </c>
      <c r="R3" t="s">
        <v>156</v>
      </c>
      <c r="S3" t="s">
        <v>155</v>
      </c>
      <c r="T3" t="s">
        <v>157</v>
      </c>
      <c r="U3" t="s">
        <v>158</v>
      </c>
      <c r="V3" t="s">
        <v>159</v>
      </c>
      <c r="W3" t="s">
        <v>160</v>
      </c>
      <c r="X3" t="s">
        <v>161</v>
      </c>
      <c r="Y3" t="s">
        <v>162</v>
      </c>
      <c r="Z3" t="s">
        <v>163</v>
      </c>
    </row>
    <row r="4" spans="1:51">
      <c r="A4" t="str">
        <f t="shared" si="0"/>
        <v>C80216n-11_0001</v>
      </c>
      <c r="B4" s="15">
        <v>94</v>
      </c>
      <c r="C4" s="15">
        <v>156</v>
      </c>
      <c r="D4" s="15">
        <f>IF(ISNUMBER(FIND(".rsv",F4)),1,0)</f>
        <v>0</v>
      </c>
      <c r="E4" s="16">
        <v>40617</v>
      </c>
      <c r="F4" t="s">
        <v>515</v>
      </c>
      <c r="G4" t="s">
        <v>147</v>
      </c>
      <c r="H4">
        <v>610.79999999999995</v>
      </c>
      <c r="I4" t="s">
        <v>148</v>
      </c>
      <c r="J4" t="s">
        <v>149</v>
      </c>
      <c r="K4" t="s">
        <v>150</v>
      </c>
      <c r="L4" s="16">
        <v>40617</v>
      </c>
      <c r="M4" t="s">
        <v>151</v>
      </c>
      <c r="N4" t="s">
        <v>152</v>
      </c>
      <c r="O4" t="s">
        <v>153</v>
      </c>
      <c r="P4" t="s">
        <v>154</v>
      </c>
      <c r="Q4" t="s">
        <v>155</v>
      </c>
      <c r="R4" t="s">
        <v>156</v>
      </c>
      <c r="S4" t="s">
        <v>155</v>
      </c>
      <c r="T4" t="s">
        <v>157</v>
      </c>
      <c r="U4" t="s">
        <v>158</v>
      </c>
      <c r="V4" t="s">
        <v>159</v>
      </c>
      <c r="W4" t="s">
        <v>160</v>
      </c>
      <c r="X4" t="s">
        <v>161</v>
      </c>
      <c r="Y4" t="s">
        <v>162</v>
      </c>
      <c r="Z4" t="s">
        <v>163</v>
      </c>
    </row>
    <row r="5" spans="1:51">
      <c r="A5" t="str">
        <f t="shared" si="0"/>
        <v>C80216n-11_0002</v>
      </c>
      <c r="B5" s="15">
        <v>2</v>
      </c>
      <c r="C5" s="15">
        <v>6</v>
      </c>
      <c r="D5" s="15">
        <f>IF(ISNUMBER(FIND(".rsv",F5)),1,0)</f>
        <v>0</v>
      </c>
      <c r="E5" s="16">
        <v>40606</v>
      </c>
      <c r="F5" t="s">
        <v>164</v>
      </c>
      <c r="G5" t="s">
        <v>147</v>
      </c>
      <c r="H5">
        <v>1085.4000000000001</v>
      </c>
      <c r="I5" t="s">
        <v>148</v>
      </c>
      <c r="J5" t="s">
        <v>149</v>
      </c>
      <c r="K5" t="s">
        <v>150</v>
      </c>
      <c r="L5" s="16">
        <v>40606</v>
      </c>
      <c r="M5" t="s">
        <v>151</v>
      </c>
      <c r="N5" t="s">
        <v>152</v>
      </c>
      <c r="O5" t="s">
        <v>153</v>
      </c>
      <c r="P5" t="s">
        <v>154</v>
      </c>
      <c r="Q5" t="s">
        <v>155</v>
      </c>
      <c r="R5" t="s">
        <v>156</v>
      </c>
      <c r="S5" t="s">
        <v>155</v>
      </c>
      <c r="T5" t="s">
        <v>157</v>
      </c>
      <c r="U5" t="s">
        <v>158</v>
      </c>
      <c r="V5" t="s">
        <v>159</v>
      </c>
      <c r="W5" t="s">
        <v>86</v>
      </c>
      <c r="X5" t="s">
        <v>165</v>
      </c>
      <c r="Y5" t="s">
        <v>166</v>
      </c>
      <c r="Z5" t="s">
        <v>167</v>
      </c>
      <c r="AA5" t="s">
        <v>161</v>
      </c>
      <c r="AB5" t="s">
        <v>162</v>
      </c>
      <c r="AC5" t="s">
        <v>163</v>
      </c>
    </row>
    <row r="6" spans="1:51">
      <c r="A6" t="str">
        <f t="shared" si="0"/>
        <v>C80216n-11_0003</v>
      </c>
      <c r="B6" s="15">
        <v>33</v>
      </c>
      <c r="C6" s="15">
        <v>88</v>
      </c>
      <c r="D6" s="15">
        <f>IF(ISNUMBER(FIND(".rsv",F6)),1,0)</f>
        <v>0</v>
      </c>
      <c r="E6" s="16">
        <v>40608</v>
      </c>
      <c r="F6" t="s">
        <v>369</v>
      </c>
      <c r="G6" t="s">
        <v>147</v>
      </c>
      <c r="H6">
        <v>79.900000000000006</v>
      </c>
      <c r="I6" t="s">
        <v>148</v>
      </c>
      <c r="J6" t="s">
        <v>149</v>
      </c>
      <c r="K6" t="s">
        <v>150</v>
      </c>
      <c r="L6" s="16">
        <v>40608</v>
      </c>
      <c r="M6" t="s">
        <v>151</v>
      </c>
      <c r="N6" t="s">
        <v>370</v>
      </c>
      <c r="O6" t="s">
        <v>371</v>
      </c>
      <c r="P6" t="s">
        <v>372</v>
      </c>
      <c r="Q6" t="s">
        <v>373</v>
      </c>
      <c r="R6" t="s">
        <v>374</v>
      </c>
    </row>
    <row r="7" spans="1:51">
      <c r="A7" t="str">
        <f t="shared" si="0"/>
        <v>C80216n-11_0004</v>
      </c>
      <c r="B7" s="15">
        <v>3</v>
      </c>
      <c r="C7" s="15">
        <v>10</v>
      </c>
      <c r="D7" s="15">
        <f>IF(ISNUMBER(FIND(".rsv",F7)),1,0)</f>
        <v>0</v>
      </c>
      <c r="E7" s="16">
        <v>40606</v>
      </c>
      <c r="F7" t="s">
        <v>168</v>
      </c>
      <c r="G7" t="s">
        <v>147</v>
      </c>
      <c r="H7">
        <v>2530.8000000000002</v>
      </c>
      <c r="I7" t="s">
        <v>148</v>
      </c>
      <c r="J7" t="s">
        <v>149</v>
      </c>
      <c r="K7" t="s">
        <v>150</v>
      </c>
      <c r="L7" s="16">
        <v>40606</v>
      </c>
      <c r="M7" t="s">
        <v>151</v>
      </c>
      <c r="N7" t="s">
        <v>169</v>
      </c>
      <c r="O7" t="s">
        <v>89</v>
      </c>
      <c r="P7" t="s">
        <v>170</v>
      </c>
      <c r="Q7" t="s">
        <v>154</v>
      </c>
      <c r="R7" t="s">
        <v>171</v>
      </c>
      <c r="S7" t="s">
        <v>172</v>
      </c>
      <c r="T7" t="s">
        <v>173</v>
      </c>
      <c r="U7" t="s">
        <v>104</v>
      </c>
    </row>
    <row r="8" spans="1:51">
      <c r="A8" t="str">
        <f t="shared" si="0"/>
        <v>C80216n-11_0005</v>
      </c>
      <c r="B8" s="15">
        <v>4</v>
      </c>
      <c r="C8" s="15">
        <v>11</v>
      </c>
      <c r="D8" s="15">
        <f>IF(ISNUMBER(FIND(".rsv",F8)),1,0)</f>
        <v>0</v>
      </c>
      <c r="E8" s="16">
        <v>40606</v>
      </c>
      <c r="F8" t="s">
        <v>174</v>
      </c>
      <c r="G8" t="s">
        <v>147</v>
      </c>
      <c r="H8">
        <v>373.8</v>
      </c>
      <c r="I8" t="s">
        <v>148</v>
      </c>
      <c r="J8" t="s">
        <v>149</v>
      </c>
      <c r="K8" t="s">
        <v>150</v>
      </c>
      <c r="L8" s="16">
        <v>40606</v>
      </c>
      <c r="M8" t="s">
        <v>151</v>
      </c>
      <c r="N8" t="s">
        <v>175</v>
      </c>
      <c r="O8" t="s">
        <v>176</v>
      </c>
      <c r="P8" t="s">
        <v>170</v>
      </c>
      <c r="Q8" t="s">
        <v>154</v>
      </c>
      <c r="R8" t="s">
        <v>171</v>
      </c>
      <c r="S8" t="s">
        <v>172</v>
      </c>
      <c r="T8" t="s">
        <v>173</v>
      </c>
      <c r="U8" t="s">
        <v>104</v>
      </c>
    </row>
    <row r="9" spans="1:51">
      <c r="A9" t="str">
        <f t="shared" si="0"/>
        <v>C80216n-11_0006</v>
      </c>
      <c r="B9" s="15">
        <v>5</v>
      </c>
      <c r="C9" s="15">
        <v>12</v>
      </c>
      <c r="D9" s="15">
        <f>IF(ISNUMBER(FIND(".rsv",F9)),1,0)</f>
        <v>0</v>
      </c>
      <c r="E9" s="16">
        <v>40606</v>
      </c>
      <c r="F9" t="s">
        <v>177</v>
      </c>
      <c r="G9" t="s">
        <v>147</v>
      </c>
      <c r="H9">
        <v>283.60000000000002</v>
      </c>
      <c r="I9" t="s">
        <v>148</v>
      </c>
      <c r="J9" t="s">
        <v>149</v>
      </c>
      <c r="K9" t="s">
        <v>150</v>
      </c>
      <c r="L9" s="16">
        <v>40606</v>
      </c>
      <c r="M9" t="s">
        <v>151</v>
      </c>
      <c r="N9" t="s">
        <v>178</v>
      </c>
      <c r="O9" t="s">
        <v>179</v>
      </c>
      <c r="P9" t="s">
        <v>180</v>
      </c>
      <c r="Q9" t="s">
        <v>181</v>
      </c>
      <c r="R9" t="s">
        <v>170</v>
      </c>
      <c r="S9" t="s">
        <v>154</v>
      </c>
      <c r="T9" t="s">
        <v>171</v>
      </c>
      <c r="U9" t="s">
        <v>172</v>
      </c>
      <c r="V9" t="s">
        <v>173</v>
      </c>
      <c r="W9" t="s">
        <v>104</v>
      </c>
    </row>
    <row r="10" spans="1:51">
      <c r="A10" t="str">
        <f t="shared" si="0"/>
        <v>C80216n-11_0007</v>
      </c>
      <c r="B10" s="15">
        <v>6</v>
      </c>
      <c r="C10" s="15">
        <v>27</v>
      </c>
      <c r="D10" s="15">
        <f>IF(ISNUMBER(FIND(".rsv",F10)),1,0)</f>
        <v>0</v>
      </c>
      <c r="E10" s="16">
        <v>40608</v>
      </c>
      <c r="F10" t="s">
        <v>182</v>
      </c>
      <c r="G10" t="s">
        <v>147</v>
      </c>
      <c r="H10">
        <v>209.9</v>
      </c>
      <c r="I10" t="s">
        <v>148</v>
      </c>
      <c r="J10" t="s">
        <v>149</v>
      </c>
      <c r="K10" t="s">
        <v>150</v>
      </c>
      <c r="L10" s="16">
        <v>40608</v>
      </c>
      <c r="M10" t="s">
        <v>151</v>
      </c>
      <c r="N10" t="s">
        <v>178</v>
      </c>
      <c r="O10" t="s">
        <v>156</v>
      </c>
      <c r="P10" t="s">
        <v>178</v>
      </c>
      <c r="Q10" t="s">
        <v>157</v>
      </c>
      <c r="R10" t="s">
        <v>158</v>
      </c>
      <c r="S10" t="s">
        <v>183</v>
      </c>
      <c r="T10" t="s">
        <v>184</v>
      </c>
      <c r="U10" t="s">
        <v>185</v>
      </c>
      <c r="V10" t="s">
        <v>186</v>
      </c>
      <c r="W10" t="s">
        <v>187</v>
      </c>
      <c r="X10" t="s">
        <v>188</v>
      </c>
      <c r="Y10" t="s">
        <v>189</v>
      </c>
      <c r="Z10" t="s">
        <v>190</v>
      </c>
      <c r="AA10" t="s">
        <v>191</v>
      </c>
      <c r="AB10" t="s">
        <v>192</v>
      </c>
      <c r="AC10" t="s">
        <v>193</v>
      </c>
      <c r="AD10" t="s">
        <v>194</v>
      </c>
      <c r="AE10" t="s">
        <v>195</v>
      </c>
      <c r="AF10" t="s">
        <v>196</v>
      </c>
      <c r="AG10" t="s">
        <v>197</v>
      </c>
      <c r="AH10" t="s">
        <v>198</v>
      </c>
      <c r="AI10" t="s">
        <v>154</v>
      </c>
      <c r="AJ10" t="s">
        <v>199</v>
      </c>
      <c r="AK10" t="s">
        <v>200</v>
      </c>
      <c r="AL10" t="s">
        <v>201</v>
      </c>
    </row>
    <row r="11" spans="1:51">
      <c r="A11" t="str">
        <f t="shared" si="0"/>
        <v>C80216n-11_0007</v>
      </c>
      <c r="B11" s="15">
        <v>64</v>
      </c>
      <c r="C11" s="15">
        <v>125</v>
      </c>
      <c r="D11" s="15">
        <f>IF(ISNUMBER(FIND(".rsv",F11)),1,0)</f>
        <v>0</v>
      </c>
      <c r="E11" s="16">
        <v>40615</v>
      </c>
      <c r="F11" s="1" t="s">
        <v>474</v>
      </c>
      <c r="G11" t="s">
        <v>147</v>
      </c>
      <c r="H11">
        <v>441.3</v>
      </c>
      <c r="I11" t="s">
        <v>148</v>
      </c>
      <c r="J11" t="s">
        <v>149</v>
      </c>
      <c r="K11" t="s">
        <v>150</v>
      </c>
      <c r="L11" s="16">
        <v>40615</v>
      </c>
      <c r="M11" t="s">
        <v>151</v>
      </c>
      <c r="N11" t="s">
        <v>246</v>
      </c>
      <c r="O11" t="s">
        <v>475</v>
      </c>
      <c r="P11" t="s">
        <v>156</v>
      </c>
      <c r="Q11" t="s">
        <v>476</v>
      </c>
      <c r="R11" t="s">
        <v>178</v>
      </c>
      <c r="S11" t="s">
        <v>156</v>
      </c>
      <c r="T11" t="s">
        <v>178</v>
      </c>
      <c r="U11" t="s">
        <v>157</v>
      </c>
      <c r="V11" t="s">
        <v>158</v>
      </c>
      <c r="W11" t="s">
        <v>183</v>
      </c>
      <c r="X11" t="s">
        <v>360</v>
      </c>
      <c r="Y11" t="s">
        <v>477</v>
      </c>
      <c r="Z11" t="s">
        <v>184</v>
      </c>
      <c r="AA11" t="s">
        <v>185</v>
      </c>
      <c r="AB11" t="s">
        <v>186</v>
      </c>
      <c r="AC11" t="s">
        <v>187</v>
      </c>
      <c r="AD11" t="s">
        <v>188</v>
      </c>
      <c r="AE11" t="s">
        <v>189</v>
      </c>
      <c r="AF11" t="s">
        <v>190</v>
      </c>
      <c r="AG11" t="s">
        <v>191</v>
      </c>
      <c r="AH11" t="s">
        <v>192</v>
      </c>
      <c r="AI11" t="s">
        <v>193</v>
      </c>
      <c r="AJ11" t="s">
        <v>194</v>
      </c>
      <c r="AK11" t="s">
        <v>195</v>
      </c>
      <c r="AL11" t="s">
        <v>196</v>
      </c>
      <c r="AM11" t="s">
        <v>243</v>
      </c>
      <c r="AN11" t="s">
        <v>211</v>
      </c>
      <c r="AO11" t="s">
        <v>229</v>
      </c>
      <c r="AP11" t="s">
        <v>478</v>
      </c>
      <c r="AQ11" t="s">
        <v>242</v>
      </c>
      <c r="AR11" t="s">
        <v>461</v>
      </c>
      <c r="AS11" t="s">
        <v>365</v>
      </c>
      <c r="AT11" t="s">
        <v>463</v>
      </c>
      <c r="AU11" t="s">
        <v>198</v>
      </c>
      <c r="AV11" t="s">
        <v>154</v>
      </c>
      <c r="AW11" t="s">
        <v>199</v>
      </c>
      <c r="AX11" t="s">
        <v>200</v>
      </c>
      <c r="AY11" t="s">
        <v>201</v>
      </c>
    </row>
    <row r="12" spans="1:51">
      <c r="A12" t="str">
        <f t="shared" si="0"/>
        <v>C80216n-11_0007</v>
      </c>
      <c r="B12" s="15">
        <v>88</v>
      </c>
      <c r="C12" s="15">
        <v>150</v>
      </c>
      <c r="D12" s="15">
        <f>IF(ISNUMBER(FIND(".rsv",F12)),1,0)</f>
        <v>0</v>
      </c>
      <c r="E12" s="16">
        <v>40616</v>
      </c>
      <c r="F12" s="1" t="s">
        <v>509</v>
      </c>
      <c r="G12" t="s">
        <v>147</v>
      </c>
      <c r="H12">
        <v>446.5</v>
      </c>
      <c r="I12" t="s">
        <v>148</v>
      </c>
      <c r="J12" t="s">
        <v>149</v>
      </c>
      <c r="K12" t="s">
        <v>150</v>
      </c>
      <c r="L12" s="16">
        <v>40616</v>
      </c>
      <c r="M12" t="s">
        <v>151</v>
      </c>
      <c r="N12" t="s">
        <v>246</v>
      </c>
      <c r="O12" t="s">
        <v>475</v>
      </c>
      <c r="P12" t="s">
        <v>156</v>
      </c>
      <c r="Q12" t="s">
        <v>476</v>
      </c>
      <c r="R12" t="s">
        <v>178</v>
      </c>
      <c r="S12" t="s">
        <v>156</v>
      </c>
      <c r="T12" t="s">
        <v>178</v>
      </c>
      <c r="U12" t="s">
        <v>157</v>
      </c>
      <c r="V12" t="s">
        <v>158</v>
      </c>
      <c r="W12" t="s">
        <v>183</v>
      </c>
      <c r="X12" t="s">
        <v>360</v>
      </c>
      <c r="Y12" t="s">
        <v>477</v>
      </c>
      <c r="Z12" t="s">
        <v>184</v>
      </c>
      <c r="AA12" t="s">
        <v>185</v>
      </c>
      <c r="AB12" t="s">
        <v>186</v>
      </c>
      <c r="AC12" t="s">
        <v>187</v>
      </c>
      <c r="AD12" t="s">
        <v>188</v>
      </c>
      <c r="AE12" t="s">
        <v>189</v>
      </c>
      <c r="AF12" t="s">
        <v>190</v>
      </c>
      <c r="AG12" t="s">
        <v>191</v>
      </c>
      <c r="AH12" t="s">
        <v>192</v>
      </c>
      <c r="AI12" t="s">
        <v>193</v>
      </c>
      <c r="AJ12" t="s">
        <v>194</v>
      </c>
      <c r="AK12" t="s">
        <v>195</v>
      </c>
      <c r="AL12" t="s">
        <v>196</v>
      </c>
      <c r="AM12" t="s">
        <v>243</v>
      </c>
      <c r="AN12" t="s">
        <v>211</v>
      </c>
      <c r="AO12" t="s">
        <v>229</v>
      </c>
      <c r="AP12" t="s">
        <v>212</v>
      </c>
      <c r="AQ12" t="s">
        <v>242</v>
      </c>
      <c r="AR12" t="s">
        <v>461</v>
      </c>
      <c r="AS12" t="s">
        <v>365</v>
      </c>
      <c r="AT12" t="s">
        <v>463</v>
      </c>
      <c r="AU12" t="s">
        <v>198</v>
      </c>
      <c r="AV12" t="s">
        <v>154</v>
      </c>
      <c r="AW12" t="s">
        <v>199</v>
      </c>
      <c r="AX12" t="s">
        <v>200</v>
      </c>
      <c r="AY12" t="s">
        <v>201</v>
      </c>
    </row>
    <row r="13" spans="1:51">
      <c r="A13" t="str">
        <f t="shared" si="0"/>
        <v>C80216n-11_0007</v>
      </c>
      <c r="B13" s="15">
        <v>91</v>
      </c>
      <c r="C13" s="15">
        <v>153</v>
      </c>
      <c r="D13" s="15">
        <f>IF(ISNUMBER(FIND(".rsv",F13)),1,0)</f>
        <v>0</v>
      </c>
      <c r="E13" s="16">
        <v>40616</v>
      </c>
      <c r="F13" s="1" t="s">
        <v>512</v>
      </c>
      <c r="G13" t="s">
        <v>147</v>
      </c>
      <c r="H13">
        <v>257.5</v>
      </c>
      <c r="I13" t="s">
        <v>148</v>
      </c>
      <c r="J13" t="s">
        <v>149</v>
      </c>
      <c r="K13" t="s">
        <v>150</v>
      </c>
      <c r="L13" s="16">
        <v>40616</v>
      </c>
      <c r="M13" t="s">
        <v>151</v>
      </c>
      <c r="N13" t="s">
        <v>246</v>
      </c>
      <c r="O13" t="s">
        <v>475</v>
      </c>
      <c r="P13" t="s">
        <v>156</v>
      </c>
      <c r="Q13" t="s">
        <v>476</v>
      </c>
      <c r="R13" t="s">
        <v>178</v>
      </c>
      <c r="S13" t="s">
        <v>156</v>
      </c>
      <c r="T13" t="s">
        <v>178</v>
      </c>
      <c r="U13" t="s">
        <v>157</v>
      </c>
      <c r="V13" t="s">
        <v>158</v>
      </c>
      <c r="W13" t="s">
        <v>183</v>
      </c>
      <c r="X13" t="s">
        <v>360</v>
      </c>
      <c r="Y13" t="s">
        <v>477</v>
      </c>
      <c r="Z13" t="s">
        <v>184</v>
      </c>
      <c r="AA13" t="s">
        <v>185</v>
      </c>
      <c r="AB13" t="s">
        <v>186</v>
      </c>
      <c r="AC13" t="s">
        <v>187</v>
      </c>
      <c r="AD13" t="s">
        <v>188</v>
      </c>
      <c r="AE13" t="s">
        <v>189</v>
      </c>
      <c r="AF13" t="s">
        <v>190</v>
      </c>
      <c r="AG13" t="s">
        <v>191</v>
      </c>
      <c r="AH13" t="s">
        <v>192</v>
      </c>
      <c r="AI13" t="s">
        <v>193</v>
      </c>
      <c r="AJ13" t="s">
        <v>194</v>
      </c>
      <c r="AK13" t="s">
        <v>195</v>
      </c>
      <c r="AL13" t="s">
        <v>196</v>
      </c>
      <c r="AM13" t="s">
        <v>243</v>
      </c>
      <c r="AN13" t="s">
        <v>211</v>
      </c>
      <c r="AO13" t="s">
        <v>229</v>
      </c>
      <c r="AP13" t="s">
        <v>212</v>
      </c>
      <c r="AQ13" t="s">
        <v>242</v>
      </c>
      <c r="AR13" t="s">
        <v>461</v>
      </c>
      <c r="AS13" t="s">
        <v>365</v>
      </c>
      <c r="AT13" t="s">
        <v>463</v>
      </c>
      <c r="AU13" t="s">
        <v>198</v>
      </c>
      <c r="AV13" t="s">
        <v>154</v>
      </c>
      <c r="AW13" t="s">
        <v>199</v>
      </c>
      <c r="AX13" t="s">
        <v>200</v>
      </c>
      <c r="AY13" t="s">
        <v>201</v>
      </c>
    </row>
    <row r="14" spans="1:51">
      <c r="A14" t="str">
        <f t="shared" si="0"/>
        <v>C80216n-11_0008</v>
      </c>
      <c r="B14" s="15">
        <v>7</v>
      </c>
      <c r="C14" s="15">
        <v>28</v>
      </c>
      <c r="D14" s="15">
        <f>IF(ISNUMBER(FIND(".rsv",F14)),1,0)</f>
        <v>0</v>
      </c>
      <c r="E14" s="16">
        <v>40608</v>
      </c>
      <c r="F14" t="s">
        <v>202</v>
      </c>
      <c r="G14" t="s">
        <v>147</v>
      </c>
      <c r="H14">
        <v>222.2</v>
      </c>
      <c r="I14" t="s">
        <v>148</v>
      </c>
      <c r="J14" t="s">
        <v>149</v>
      </c>
      <c r="K14" t="s">
        <v>150</v>
      </c>
      <c r="L14" s="16">
        <v>40608</v>
      </c>
      <c r="M14" t="s">
        <v>151</v>
      </c>
      <c r="N14" t="s">
        <v>178</v>
      </c>
      <c r="O14" t="s">
        <v>156</v>
      </c>
      <c r="P14" t="s">
        <v>178</v>
      </c>
      <c r="Q14" t="s">
        <v>157</v>
      </c>
      <c r="R14" t="s">
        <v>158</v>
      </c>
      <c r="S14" t="s">
        <v>203</v>
      </c>
      <c r="T14" t="s">
        <v>184</v>
      </c>
      <c r="U14" t="s">
        <v>185</v>
      </c>
      <c r="V14" t="s">
        <v>186</v>
      </c>
      <c r="W14" t="s">
        <v>187</v>
      </c>
      <c r="X14" t="s">
        <v>188</v>
      </c>
      <c r="Y14" t="s">
        <v>189</v>
      </c>
      <c r="Z14" t="s">
        <v>190</v>
      </c>
      <c r="AA14" t="s">
        <v>191</v>
      </c>
      <c r="AB14" t="s">
        <v>192</v>
      </c>
      <c r="AC14" t="s">
        <v>193</v>
      </c>
      <c r="AD14" t="s">
        <v>194</v>
      </c>
      <c r="AE14" t="s">
        <v>195</v>
      </c>
      <c r="AF14" t="s">
        <v>196</v>
      </c>
      <c r="AG14" t="s">
        <v>197</v>
      </c>
      <c r="AH14" t="s">
        <v>198</v>
      </c>
      <c r="AI14" t="s">
        <v>154</v>
      </c>
      <c r="AJ14" t="s">
        <v>199</v>
      </c>
      <c r="AK14" t="s">
        <v>200</v>
      </c>
      <c r="AL14" t="s">
        <v>201</v>
      </c>
    </row>
    <row r="15" spans="1:51">
      <c r="A15" t="str">
        <f t="shared" si="0"/>
        <v>C80216n-11_0008</v>
      </c>
      <c r="B15" s="15">
        <v>73</v>
      </c>
      <c r="C15" s="15">
        <v>135</v>
      </c>
      <c r="D15" s="15">
        <f>IF(ISNUMBER(FIND(".rsv",F15)),1,0)</f>
        <v>0</v>
      </c>
      <c r="E15" s="16">
        <v>40615</v>
      </c>
      <c r="F15" s="1" t="s">
        <v>489</v>
      </c>
      <c r="G15" t="s">
        <v>147</v>
      </c>
      <c r="H15">
        <v>313.89999999999998</v>
      </c>
      <c r="I15" t="s">
        <v>148</v>
      </c>
      <c r="J15" t="s">
        <v>149</v>
      </c>
      <c r="K15" t="s">
        <v>150</v>
      </c>
      <c r="L15" s="16">
        <v>40615</v>
      </c>
      <c r="M15" t="s">
        <v>151</v>
      </c>
      <c r="N15" t="s">
        <v>246</v>
      </c>
      <c r="O15" t="s">
        <v>490</v>
      </c>
      <c r="P15" t="s">
        <v>154</v>
      </c>
      <c r="Q15" t="s">
        <v>178</v>
      </c>
      <c r="R15" t="s">
        <v>156</v>
      </c>
      <c r="S15" t="s">
        <v>178</v>
      </c>
      <c r="T15" t="s">
        <v>157</v>
      </c>
      <c r="U15" t="s">
        <v>158</v>
      </c>
      <c r="V15" t="s">
        <v>203</v>
      </c>
      <c r="W15" t="s">
        <v>184</v>
      </c>
      <c r="X15" t="s">
        <v>185</v>
      </c>
      <c r="Y15" t="s">
        <v>186</v>
      </c>
      <c r="Z15" t="s">
        <v>187</v>
      </c>
      <c r="AA15" t="s">
        <v>188</v>
      </c>
      <c r="AB15" t="s">
        <v>189</v>
      </c>
      <c r="AC15" t="s">
        <v>190</v>
      </c>
      <c r="AD15" t="s">
        <v>191</v>
      </c>
      <c r="AE15" t="s">
        <v>192</v>
      </c>
      <c r="AF15" t="s">
        <v>193</v>
      </c>
      <c r="AG15" t="s">
        <v>194</v>
      </c>
      <c r="AH15" t="s">
        <v>195</v>
      </c>
      <c r="AI15" t="s">
        <v>196</v>
      </c>
      <c r="AJ15" t="s">
        <v>243</v>
      </c>
      <c r="AK15" t="s">
        <v>211</v>
      </c>
      <c r="AL15" t="s">
        <v>229</v>
      </c>
      <c r="AM15" t="s">
        <v>212</v>
      </c>
      <c r="AN15" t="s">
        <v>242</v>
      </c>
      <c r="AO15" t="s">
        <v>461</v>
      </c>
      <c r="AP15" t="s">
        <v>365</v>
      </c>
      <c r="AQ15" t="s">
        <v>463</v>
      </c>
      <c r="AR15" t="s">
        <v>198</v>
      </c>
      <c r="AS15" t="s">
        <v>154</v>
      </c>
      <c r="AT15" t="s">
        <v>199</v>
      </c>
      <c r="AU15" t="s">
        <v>200</v>
      </c>
      <c r="AV15" t="s">
        <v>201</v>
      </c>
    </row>
    <row r="16" spans="1:51">
      <c r="A16" t="str">
        <f t="shared" si="0"/>
        <v>C80216n-11_0008</v>
      </c>
      <c r="B16" s="15">
        <v>74</v>
      </c>
      <c r="C16" s="15">
        <v>136</v>
      </c>
      <c r="D16" s="15">
        <f>IF(ISNUMBER(FIND(".rsv",F16)),1,0)</f>
        <v>0</v>
      </c>
      <c r="E16" s="16">
        <v>40615</v>
      </c>
      <c r="F16" s="1" t="s">
        <v>491</v>
      </c>
      <c r="G16" t="s">
        <v>147</v>
      </c>
      <c r="H16">
        <v>222.2</v>
      </c>
      <c r="I16" t="s">
        <v>148</v>
      </c>
      <c r="J16" t="s">
        <v>149</v>
      </c>
      <c r="K16" t="s">
        <v>150</v>
      </c>
      <c r="L16" s="16">
        <v>40615</v>
      </c>
      <c r="M16" t="s">
        <v>151</v>
      </c>
      <c r="N16" t="s">
        <v>246</v>
      </c>
      <c r="O16" t="s">
        <v>490</v>
      </c>
      <c r="P16" t="s">
        <v>154</v>
      </c>
      <c r="Q16" t="s">
        <v>178</v>
      </c>
      <c r="R16" t="s">
        <v>156</v>
      </c>
      <c r="S16" t="s">
        <v>178</v>
      </c>
      <c r="T16" t="s">
        <v>157</v>
      </c>
      <c r="U16" t="s">
        <v>158</v>
      </c>
      <c r="V16" t="s">
        <v>203</v>
      </c>
      <c r="W16" t="s">
        <v>184</v>
      </c>
      <c r="X16" t="s">
        <v>185</v>
      </c>
      <c r="Y16" t="s">
        <v>186</v>
      </c>
      <c r="Z16" t="s">
        <v>187</v>
      </c>
      <c r="AA16" t="s">
        <v>188</v>
      </c>
      <c r="AB16" t="s">
        <v>189</v>
      </c>
      <c r="AC16" t="s">
        <v>190</v>
      </c>
      <c r="AD16" t="s">
        <v>191</v>
      </c>
      <c r="AE16" t="s">
        <v>192</v>
      </c>
      <c r="AF16" t="s">
        <v>193</v>
      </c>
      <c r="AG16" t="s">
        <v>194</v>
      </c>
      <c r="AH16" t="s">
        <v>195</v>
      </c>
      <c r="AI16" t="s">
        <v>196</v>
      </c>
      <c r="AJ16" t="s">
        <v>243</v>
      </c>
      <c r="AK16" t="s">
        <v>211</v>
      </c>
      <c r="AL16" t="s">
        <v>229</v>
      </c>
      <c r="AM16" t="s">
        <v>212</v>
      </c>
      <c r="AN16" t="s">
        <v>242</v>
      </c>
      <c r="AO16" t="s">
        <v>461</v>
      </c>
      <c r="AP16" t="s">
        <v>365</v>
      </c>
      <c r="AQ16" t="s">
        <v>463</v>
      </c>
      <c r="AR16" t="s">
        <v>198</v>
      </c>
      <c r="AS16" t="s">
        <v>154</v>
      </c>
      <c r="AT16" t="s">
        <v>199</v>
      </c>
      <c r="AU16" t="s">
        <v>200</v>
      </c>
      <c r="AV16" t="s">
        <v>201</v>
      </c>
    </row>
    <row r="17" spans="1:48">
      <c r="A17" t="str">
        <f t="shared" si="0"/>
        <v>C80216n-11_0008</v>
      </c>
      <c r="B17" s="15">
        <v>89</v>
      </c>
      <c r="C17" s="15">
        <v>151</v>
      </c>
      <c r="D17" s="15">
        <f>IF(ISNUMBER(FIND(".rsv",F17)),1,0)</f>
        <v>0</v>
      </c>
      <c r="E17" s="16">
        <v>40616</v>
      </c>
      <c r="F17" s="1" t="s">
        <v>510</v>
      </c>
      <c r="G17" t="s">
        <v>147</v>
      </c>
      <c r="H17">
        <v>318</v>
      </c>
      <c r="I17" t="s">
        <v>148</v>
      </c>
      <c r="J17" t="s">
        <v>149</v>
      </c>
      <c r="K17" t="s">
        <v>150</v>
      </c>
      <c r="L17" s="16">
        <v>40616</v>
      </c>
      <c r="M17" t="s">
        <v>151</v>
      </c>
      <c r="N17" t="s">
        <v>246</v>
      </c>
      <c r="O17" t="s">
        <v>490</v>
      </c>
      <c r="P17" t="s">
        <v>154</v>
      </c>
      <c r="Q17" t="s">
        <v>178</v>
      </c>
      <c r="R17" t="s">
        <v>156</v>
      </c>
      <c r="S17" t="s">
        <v>178</v>
      </c>
      <c r="T17" t="s">
        <v>157</v>
      </c>
      <c r="U17" t="s">
        <v>158</v>
      </c>
      <c r="V17" t="s">
        <v>203</v>
      </c>
      <c r="W17" t="s">
        <v>184</v>
      </c>
      <c r="X17" t="s">
        <v>185</v>
      </c>
      <c r="Y17" t="s">
        <v>186</v>
      </c>
      <c r="Z17" t="s">
        <v>187</v>
      </c>
      <c r="AA17" t="s">
        <v>188</v>
      </c>
      <c r="AB17" t="s">
        <v>189</v>
      </c>
      <c r="AC17" t="s">
        <v>190</v>
      </c>
      <c r="AD17" t="s">
        <v>191</v>
      </c>
      <c r="AE17" t="s">
        <v>192</v>
      </c>
      <c r="AF17" t="s">
        <v>193</v>
      </c>
      <c r="AG17" t="s">
        <v>194</v>
      </c>
      <c r="AH17" t="s">
        <v>195</v>
      </c>
      <c r="AI17" t="s">
        <v>196</v>
      </c>
      <c r="AJ17" t="s">
        <v>243</v>
      </c>
      <c r="AK17" t="s">
        <v>211</v>
      </c>
      <c r="AL17" t="s">
        <v>229</v>
      </c>
      <c r="AM17" t="s">
        <v>212</v>
      </c>
      <c r="AN17" t="s">
        <v>242</v>
      </c>
      <c r="AO17" t="s">
        <v>461</v>
      </c>
      <c r="AP17" t="s">
        <v>365</v>
      </c>
      <c r="AQ17" t="s">
        <v>463</v>
      </c>
      <c r="AR17" t="s">
        <v>198</v>
      </c>
      <c r="AS17" t="s">
        <v>154</v>
      </c>
      <c r="AT17" t="s">
        <v>199</v>
      </c>
      <c r="AU17" t="s">
        <v>200</v>
      </c>
      <c r="AV17" t="s">
        <v>201</v>
      </c>
    </row>
    <row r="18" spans="1:48">
      <c r="A18" t="str">
        <f t="shared" si="0"/>
        <v>C80216n-11_0009</v>
      </c>
      <c r="B18" s="15">
        <v>11</v>
      </c>
      <c r="C18" s="15">
        <v>39</v>
      </c>
      <c r="D18" s="15">
        <f>IF(ISNUMBER(FIND(".rsv",F18)),1,0)</f>
        <v>0</v>
      </c>
      <c r="E18" s="16">
        <v>40608</v>
      </c>
      <c r="F18" t="s">
        <v>222</v>
      </c>
      <c r="G18" t="s">
        <v>147</v>
      </c>
      <c r="H18">
        <v>162.80000000000001</v>
      </c>
      <c r="I18" t="s">
        <v>148</v>
      </c>
      <c r="J18" t="s">
        <v>149</v>
      </c>
      <c r="K18" t="s">
        <v>150</v>
      </c>
      <c r="L18" s="16">
        <v>40608</v>
      </c>
      <c r="M18" t="s">
        <v>151</v>
      </c>
      <c r="N18" t="s">
        <v>223</v>
      </c>
      <c r="O18" t="s">
        <v>159</v>
      </c>
      <c r="P18" t="s">
        <v>224</v>
      </c>
      <c r="Q18" t="s">
        <v>225</v>
      </c>
      <c r="R18" t="s">
        <v>157</v>
      </c>
      <c r="S18" t="s">
        <v>220</v>
      </c>
      <c r="T18" t="s">
        <v>206</v>
      </c>
      <c r="U18" t="s">
        <v>226</v>
      </c>
      <c r="V18" t="s">
        <v>227</v>
      </c>
      <c r="W18" t="s">
        <v>228</v>
      </c>
      <c r="X18" t="s">
        <v>211</v>
      </c>
      <c r="Y18" t="s">
        <v>229</v>
      </c>
      <c r="Z18" t="s">
        <v>212</v>
      </c>
      <c r="AA18" t="s">
        <v>230</v>
      </c>
      <c r="AB18" t="s">
        <v>198</v>
      </c>
      <c r="AC18" t="s">
        <v>154</v>
      </c>
      <c r="AD18" t="s">
        <v>199</v>
      </c>
      <c r="AE18" t="s">
        <v>200</v>
      </c>
    </row>
    <row r="19" spans="1:48">
      <c r="A19" t="str">
        <f t="shared" si="0"/>
        <v>C80216n-11_0009</v>
      </c>
      <c r="B19" s="15">
        <v>56</v>
      </c>
      <c r="C19" s="15">
        <v>117</v>
      </c>
      <c r="D19" s="15">
        <f>IF(ISNUMBER(FIND(".rsv",F19)),1,0)</f>
        <v>0</v>
      </c>
      <c r="E19" s="16">
        <v>40615</v>
      </c>
      <c r="F19" s="1" t="s">
        <v>456</v>
      </c>
      <c r="G19" t="s">
        <v>147</v>
      </c>
      <c r="H19">
        <v>221.2</v>
      </c>
      <c r="I19" t="s">
        <v>148</v>
      </c>
      <c r="J19" t="s">
        <v>149</v>
      </c>
      <c r="K19" t="s">
        <v>150</v>
      </c>
      <c r="L19" s="16">
        <v>40615</v>
      </c>
      <c r="M19" t="s">
        <v>151</v>
      </c>
      <c r="N19" t="s">
        <v>223</v>
      </c>
      <c r="O19" t="s">
        <v>159</v>
      </c>
      <c r="P19" t="s">
        <v>224</v>
      </c>
      <c r="Q19" t="s">
        <v>225</v>
      </c>
      <c r="R19" t="s">
        <v>157</v>
      </c>
      <c r="S19" t="s">
        <v>220</v>
      </c>
      <c r="T19" t="s">
        <v>206</v>
      </c>
      <c r="U19" t="s">
        <v>226</v>
      </c>
      <c r="V19" t="s">
        <v>227</v>
      </c>
      <c r="W19" t="s">
        <v>228</v>
      </c>
      <c r="X19" t="s">
        <v>211</v>
      </c>
      <c r="Y19" t="s">
        <v>212</v>
      </c>
      <c r="Z19" t="s">
        <v>213</v>
      </c>
      <c r="AA19" t="s">
        <v>214</v>
      </c>
      <c r="AB19" t="s">
        <v>191</v>
      </c>
      <c r="AC19" t="s">
        <v>192</v>
      </c>
      <c r="AD19" t="s">
        <v>195</v>
      </c>
      <c r="AE19" t="s">
        <v>196</v>
      </c>
      <c r="AF19" t="s">
        <v>243</v>
      </c>
      <c r="AG19" t="s">
        <v>188</v>
      </c>
      <c r="AH19" t="s">
        <v>189</v>
      </c>
      <c r="AI19" t="s">
        <v>190</v>
      </c>
      <c r="AJ19" t="s">
        <v>457</v>
      </c>
      <c r="AK19" t="s">
        <v>458</v>
      </c>
      <c r="AL19" t="s">
        <v>459</v>
      </c>
      <c r="AM19" t="s">
        <v>460</v>
      </c>
      <c r="AN19" t="s">
        <v>461</v>
      </c>
      <c r="AO19" t="s">
        <v>462</v>
      </c>
      <c r="AP19" t="s">
        <v>463</v>
      </c>
      <c r="AQ19" t="s">
        <v>198</v>
      </c>
      <c r="AR19" t="s">
        <v>154</v>
      </c>
      <c r="AS19" t="s">
        <v>199</v>
      </c>
      <c r="AT19" t="s">
        <v>200</v>
      </c>
      <c r="AU19" t="s">
        <v>201</v>
      </c>
    </row>
    <row r="20" spans="1:48">
      <c r="A20" t="str">
        <f t="shared" si="0"/>
        <v>C80216n-11_0009</v>
      </c>
      <c r="B20" s="15">
        <v>57</v>
      </c>
      <c r="C20" s="15">
        <v>118</v>
      </c>
      <c r="D20" s="15">
        <f>IF(ISNUMBER(FIND(".rsv",F20)),1,0)</f>
        <v>0</v>
      </c>
      <c r="E20" s="16">
        <v>40615</v>
      </c>
      <c r="F20" s="1" t="s">
        <v>464</v>
      </c>
      <c r="G20" t="s">
        <v>147</v>
      </c>
      <c r="H20">
        <v>332.8</v>
      </c>
      <c r="I20" t="s">
        <v>148</v>
      </c>
      <c r="J20" t="s">
        <v>149</v>
      </c>
      <c r="K20" t="s">
        <v>150</v>
      </c>
      <c r="L20" s="16">
        <v>40615</v>
      </c>
      <c r="M20" t="s">
        <v>151</v>
      </c>
      <c r="N20" t="s">
        <v>223</v>
      </c>
      <c r="O20" t="s">
        <v>159</v>
      </c>
      <c r="P20" t="s">
        <v>224</v>
      </c>
      <c r="Q20" t="s">
        <v>225</v>
      </c>
      <c r="R20" t="s">
        <v>157</v>
      </c>
      <c r="S20" t="s">
        <v>220</v>
      </c>
      <c r="T20" t="s">
        <v>206</v>
      </c>
      <c r="U20" t="s">
        <v>226</v>
      </c>
      <c r="V20" t="s">
        <v>227</v>
      </c>
      <c r="W20" t="s">
        <v>228</v>
      </c>
      <c r="X20" t="s">
        <v>211</v>
      </c>
      <c r="Y20" t="s">
        <v>212</v>
      </c>
      <c r="Z20" t="s">
        <v>213</v>
      </c>
      <c r="AA20" t="s">
        <v>214</v>
      </c>
      <c r="AB20" t="s">
        <v>191</v>
      </c>
      <c r="AC20" t="s">
        <v>192</v>
      </c>
      <c r="AD20" t="s">
        <v>195</v>
      </c>
      <c r="AE20" t="s">
        <v>196</v>
      </c>
      <c r="AF20" t="s">
        <v>243</v>
      </c>
      <c r="AG20" t="s">
        <v>188</v>
      </c>
      <c r="AH20" t="s">
        <v>189</v>
      </c>
      <c r="AI20" t="s">
        <v>190</v>
      </c>
      <c r="AJ20" t="s">
        <v>457</v>
      </c>
      <c r="AK20" t="s">
        <v>458</v>
      </c>
      <c r="AL20" t="s">
        <v>459</v>
      </c>
      <c r="AM20" t="s">
        <v>460</v>
      </c>
      <c r="AN20" t="s">
        <v>461</v>
      </c>
      <c r="AO20" t="s">
        <v>462</v>
      </c>
      <c r="AP20" t="s">
        <v>463</v>
      </c>
      <c r="AQ20" t="s">
        <v>198</v>
      </c>
      <c r="AR20" t="s">
        <v>154</v>
      </c>
      <c r="AS20" t="s">
        <v>199</v>
      </c>
      <c r="AT20" t="s">
        <v>200</v>
      </c>
      <c r="AU20" t="s">
        <v>201</v>
      </c>
    </row>
    <row r="21" spans="1:48">
      <c r="A21" t="str">
        <f t="shared" si="0"/>
        <v>C80216n-11_0010</v>
      </c>
      <c r="B21" s="15">
        <v>12</v>
      </c>
      <c r="C21" s="15">
        <v>40</v>
      </c>
      <c r="D21" s="15">
        <f>IF(ISNUMBER(FIND(".rsv",F21)),1,0)</f>
        <v>0</v>
      </c>
      <c r="E21" s="16">
        <v>40608</v>
      </c>
      <c r="F21" t="s">
        <v>231</v>
      </c>
      <c r="G21" t="s">
        <v>147</v>
      </c>
      <c r="H21">
        <v>140.30000000000001</v>
      </c>
      <c r="I21" t="s">
        <v>148</v>
      </c>
      <c r="J21" t="s">
        <v>149</v>
      </c>
      <c r="K21" t="s">
        <v>150</v>
      </c>
      <c r="L21" s="16">
        <v>40608</v>
      </c>
      <c r="M21" t="s">
        <v>151</v>
      </c>
      <c r="N21" t="s">
        <v>225</v>
      </c>
      <c r="O21" t="s">
        <v>157</v>
      </c>
      <c r="P21" t="s">
        <v>220</v>
      </c>
      <c r="Q21" t="s">
        <v>206</v>
      </c>
      <c r="R21" t="s">
        <v>226</v>
      </c>
      <c r="S21" t="s">
        <v>227</v>
      </c>
      <c r="T21" t="s">
        <v>232</v>
      </c>
      <c r="U21" t="s">
        <v>203</v>
      </c>
      <c r="V21" t="s">
        <v>232</v>
      </c>
      <c r="W21" t="s">
        <v>233</v>
      </c>
      <c r="X21" t="s">
        <v>211</v>
      </c>
      <c r="Y21" t="s">
        <v>229</v>
      </c>
      <c r="Z21" t="s">
        <v>212</v>
      </c>
      <c r="AA21" t="s">
        <v>230</v>
      </c>
      <c r="AB21" t="s">
        <v>198</v>
      </c>
      <c r="AC21" t="s">
        <v>154</v>
      </c>
      <c r="AD21" t="s">
        <v>199</v>
      </c>
      <c r="AE21" t="s">
        <v>200</v>
      </c>
    </row>
    <row r="22" spans="1:48">
      <c r="A22" t="str">
        <f t="shared" si="0"/>
        <v>C80216n-11_0010</v>
      </c>
      <c r="B22" s="15">
        <v>58</v>
      </c>
      <c r="C22" s="15">
        <v>119</v>
      </c>
      <c r="D22" s="15">
        <f>IF(ISNUMBER(FIND(".rsv",F22)),1,0)</f>
        <v>0</v>
      </c>
      <c r="E22" s="16">
        <v>40615</v>
      </c>
      <c r="F22" s="1" t="s">
        <v>465</v>
      </c>
      <c r="G22" t="s">
        <v>147</v>
      </c>
      <c r="H22">
        <v>177.7</v>
      </c>
      <c r="I22" t="s">
        <v>148</v>
      </c>
      <c r="J22" t="s">
        <v>149</v>
      </c>
      <c r="K22" t="s">
        <v>150</v>
      </c>
      <c r="L22" s="16">
        <v>40615</v>
      </c>
      <c r="M22" t="s">
        <v>151</v>
      </c>
      <c r="N22" t="s">
        <v>225</v>
      </c>
      <c r="O22" t="s">
        <v>157</v>
      </c>
      <c r="P22" t="s">
        <v>220</v>
      </c>
      <c r="Q22" t="s">
        <v>206</v>
      </c>
      <c r="R22" t="s">
        <v>226</v>
      </c>
      <c r="S22" t="s">
        <v>227</v>
      </c>
      <c r="T22" t="s">
        <v>232</v>
      </c>
      <c r="U22" t="s">
        <v>203</v>
      </c>
      <c r="V22" t="s">
        <v>232</v>
      </c>
      <c r="W22" t="s">
        <v>233</v>
      </c>
      <c r="X22" t="s">
        <v>211</v>
      </c>
      <c r="Y22" t="s">
        <v>212</v>
      </c>
      <c r="Z22" t="s">
        <v>213</v>
      </c>
      <c r="AA22" t="s">
        <v>214</v>
      </c>
      <c r="AB22" t="s">
        <v>191</v>
      </c>
      <c r="AC22" t="s">
        <v>192</v>
      </c>
      <c r="AD22" t="s">
        <v>195</v>
      </c>
      <c r="AE22" t="s">
        <v>196</v>
      </c>
      <c r="AF22" t="s">
        <v>243</v>
      </c>
      <c r="AG22" t="s">
        <v>188</v>
      </c>
      <c r="AH22" t="s">
        <v>189</v>
      </c>
      <c r="AI22" t="s">
        <v>190</v>
      </c>
      <c r="AJ22" t="s">
        <v>457</v>
      </c>
      <c r="AK22" t="s">
        <v>466</v>
      </c>
      <c r="AL22" t="s">
        <v>198</v>
      </c>
      <c r="AM22" t="s">
        <v>154</v>
      </c>
      <c r="AN22" t="s">
        <v>199</v>
      </c>
      <c r="AO22" t="s">
        <v>200</v>
      </c>
      <c r="AP22" t="s">
        <v>201</v>
      </c>
    </row>
    <row r="23" spans="1:48">
      <c r="A23" t="str">
        <f t="shared" si="0"/>
        <v>C80216n-11_0010</v>
      </c>
      <c r="B23" s="15">
        <v>59</v>
      </c>
      <c r="C23" s="15">
        <v>120</v>
      </c>
      <c r="D23" s="15">
        <f>IF(ISNUMBER(FIND(".rsv",F23)),1,0)</f>
        <v>0</v>
      </c>
      <c r="E23" s="16">
        <v>40615</v>
      </c>
      <c r="F23" s="1" t="s">
        <v>467</v>
      </c>
      <c r="G23" t="s">
        <v>147</v>
      </c>
      <c r="H23">
        <v>256</v>
      </c>
      <c r="I23" t="s">
        <v>148</v>
      </c>
      <c r="J23" t="s">
        <v>149</v>
      </c>
      <c r="K23" t="s">
        <v>150</v>
      </c>
      <c r="L23" s="16">
        <v>40615</v>
      </c>
      <c r="M23" t="s">
        <v>151</v>
      </c>
      <c r="N23" t="s">
        <v>225</v>
      </c>
      <c r="O23" t="s">
        <v>157</v>
      </c>
      <c r="P23" t="s">
        <v>220</v>
      </c>
      <c r="Q23" t="s">
        <v>206</v>
      </c>
      <c r="R23" t="s">
        <v>226</v>
      </c>
      <c r="S23" t="s">
        <v>227</v>
      </c>
      <c r="T23" t="s">
        <v>232</v>
      </c>
      <c r="U23" t="s">
        <v>203</v>
      </c>
      <c r="V23" t="s">
        <v>232</v>
      </c>
      <c r="W23" t="s">
        <v>233</v>
      </c>
      <c r="X23" t="s">
        <v>211</v>
      </c>
      <c r="Y23" t="s">
        <v>212</v>
      </c>
      <c r="Z23" t="s">
        <v>213</v>
      </c>
      <c r="AA23" t="s">
        <v>214</v>
      </c>
      <c r="AB23" t="s">
        <v>191</v>
      </c>
      <c r="AC23" t="s">
        <v>192</v>
      </c>
      <c r="AD23" t="s">
        <v>195</v>
      </c>
      <c r="AE23" t="s">
        <v>196</v>
      </c>
      <c r="AF23" t="s">
        <v>243</v>
      </c>
      <c r="AG23" t="s">
        <v>188</v>
      </c>
      <c r="AH23" t="s">
        <v>189</v>
      </c>
      <c r="AI23" t="s">
        <v>190</v>
      </c>
      <c r="AJ23" t="s">
        <v>457</v>
      </c>
      <c r="AK23" t="s">
        <v>466</v>
      </c>
      <c r="AL23" t="s">
        <v>198</v>
      </c>
      <c r="AM23" t="s">
        <v>154</v>
      </c>
      <c r="AN23" t="s">
        <v>199</v>
      </c>
      <c r="AO23" t="s">
        <v>200</v>
      </c>
      <c r="AP23" t="s">
        <v>201</v>
      </c>
    </row>
    <row r="24" spans="1:48">
      <c r="A24" t="str">
        <f t="shared" si="0"/>
        <v>C80216n-11_0011</v>
      </c>
      <c r="B24" s="15">
        <v>13</v>
      </c>
      <c r="C24" s="15">
        <v>41</v>
      </c>
      <c r="D24" s="15">
        <f>IF(ISNUMBER(FIND(".rsv",F24)),1,0)</f>
        <v>0</v>
      </c>
      <c r="E24" s="16">
        <v>40608</v>
      </c>
      <c r="F24" t="s">
        <v>234</v>
      </c>
      <c r="G24" t="s">
        <v>147</v>
      </c>
      <c r="H24">
        <v>144.9</v>
      </c>
      <c r="I24" t="s">
        <v>148</v>
      </c>
      <c r="J24" t="s">
        <v>149</v>
      </c>
      <c r="K24" t="s">
        <v>150</v>
      </c>
      <c r="L24" s="16">
        <v>40608</v>
      </c>
      <c r="M24" t="s">
        <v>151</v>
      </c>
      <c r="N24" t="s">
        <v>224</v>
      </c>
      <c r="O24" t="s">
        <v>225</v>
      </c>
      <c r="P24" t="s">
        <v>157</v>
      </c>
      <c r="Q24" t="s">
        <v>220</v>
      </c>
      <c r="R24" t="s">
        <v>206</v>
      </c>
      <c r="S24" t="s">
        <v>226</v>
      </c>
      <c r="T24" t="s">
        <v>227</v>
      </c>
      <c r="U24" t="s">
        <v>228</v>
      </c>
      <c r="V24" t="s">
        <v>211</v>
      </c>
      <c r="W24" t="s">
        <v>229</v>
      </c>
      <c r="X24" t="s">
        <v>212</v>
      </c>
      <c r="Y24" t="s">
        <v>230</v>
      </c>
      <c r="Z24" t="s">
        <v>198</v>
      </c>
      <c r="AA24" t="s">
        <v>154</v>
      </c>
      <c r="AB24" t="s">
        <v>199</v>
      </c>
      <c r="AC24" t="s">
        <v>200</v>
      </c>
    </row>
    <row r="25" spans="1:48">
      <c r="A25" t="str">
        <f t="shared" si="0"/>
        <v>C80216n-11_0011</v>
      </c>
      <c r="B25" s="15">
        <v>60</v>
      </c>
      <c r="C25" s="15">
        <v>121</v>
      </c>
      <c r="D25" s="15">
        <f>IF(ISNUMBER(FIND(".rsv",F25)),1,0)</f>
        <v>0</v>
      </c>
      <c r="E25" s="16">
        <v>40615</v>
      </c>
      <c r="F25" t="s">
        <v>468</v>
      </c>
      <c r="G25" t="s">
        <v>147</v>
      </c>
      <c r="H25">
        <v>186.9</v>
      </c>
      <c r="I25" t="s">
        <v>148</v>
      </c>
      <c r="J25" t="s">
        <v>149</v>
      </c>
      <c r="K25" t="s">
        <v>150</v>
      </c>
      <c r="L25" s="16">
        <v>40615</v>
      </c>
      <c r="M25" t="s">
        <v>151</v>
      </c>
      <c r="N25" t="s">
        <v>224</v>
      </c>
      <c r="O25" t="s">
        <v>225</v>
      </c>
      <c r="P25" t="s">
        <v>157</v>
      </c>
      <c r="Q25" t="s">
        <v>220</v>
      </c>
      <c r="R25" t="s">
        <v>206</v>
      </c>
      <c r="S25" t="s">
        <v>226</v>
      </c>
      <c r="T25" t="s">
        <v>227</v>
      </c>
      <c r="U25" t="s">
        <v>228</v>
      </c>
      <c r="V25" t="s">
        <v>211</v>
      </c>
      <c r="W25" t="s">
        <v>212</v>
      </c>
      <c r="X25" t="s">
        <v>213</v>
      </c>
      <c r="Y25" t="s">
        <v>214</v>
      </c>
      <c r="Z25" t="s">
        <v>191</v>
      </c>
      <c r="AA25" t="s">
        <v>192</v>
      </c>
      <c r="AB25" t="s">
        <v>195</v>
      </c>
      <c r="AC25" t="s">
        <v>196</v>
      </c>
      <c r="AD25" t="s">
        <v>243</v>
      </c>
      <c r="AE25" t="s">
        <v>188</v>
      </c>
      <c r="AF25" t="s">
        <v>189</v>
      </c>
      <c r="AG25" t="s">
        <v>190</v>
      </c>
      <c r="AH25" t="s">
        <v>457</v>
      </c>
      <c r="AI25" t="s">
        <v>466</v>
      </c>
      <c r="AJ25" t="s">
        <v>198</v>
      </c>
      <c r="AK25" t="s">
        <v>154</v>
      </c>
      <c r="AL25" t="s">
        <v>199</v>
      </c>
      <c r="AM25" t="s">
        <v>200</v>
      </c>
      <c r="AN25" t="s">
        <v>201</v>
      </c>
    </row>
    <row r="26" spans="1:48">
      <c r="A26" t="str">
        <f t="shared" si="0"/>
        <v>C80216n-11_0011</v>
      </c>
      <c r="B26" s="15">
        <v>61</v>
      </c>
      <c r="C26" s="15">
        <v>122</v>
      </c>
      <c r="D26" s="15">
        <f>IF(ISNUMBER(FIND(".rsv",F26)),1,0)</f>
        <v>0</v>
      </c>
      <c r="E26" s="16">
        <v>40615</v>
      </c>
      <c r="F26" s="1" t="s">
        <v>469</v>
      </c>
      <c r="G26" t="s">
        <v>147</v>
      </c>
      <c r="H26">
        <v>216.1</v>
      </c>
      <c r="I26" t="s">
        <v>148</v>
      </c>
      <c r="J26" t="s">
        <v>149</v>
      </c>
      <c r="K26" t="s">
        <v>150</v>
      </c>
      <c r="L26" s="16">
        <v>40615</v>
      </c>
      <c r="M26" t="s">
        <v>151</v>
      </c>
      <c r="N26" t="s">
        <v>224</v>
      </c>
      <c r="O26" t="s">
        <v>225</v>
      </c>
      <c r="P26" t="s">
        <v>157</v>
      </c>
      <c r="Q26" t="s">
        <v>220</v>
      </c>
      <c r="R26" t="s">
        <v>206</v>
      </c>
      <c r="S26" t="s">
        <v>226</v>
      </c>
      <c r="T26" t="s">
        <v>227</v>
      </c>
      <c r="U26" t="s">
        <v>228</v>
      </c>
      <c r="V26" t="s">
        <v>211</v>
      </c>
      <c r="W26" t="s">
        <v>212</v>
      </c>
      <c r="X26" t="s">
        <v>213</v>
      </c>
      <c r="Y26" t="s">
        <v>214</v>
      </c>
      <c r="Z26" t="s">
        <v>191</v>
      </c>
      <c r="AA26" t="s">
        <v>192</v>
      </c>
      <c r="AB26" t="s">
        <v>195</v>
      </c>
      <c r="AC26" t="s">
        <v>196</v>
      </c>
      <c r="AD26" t="s">
        <v>243</v>
      </c>
      <c r="AE26" t="s">
        <v>188</v>
      </c>
      <c r="AF26" t="s">
        <v>189</v>
      </c>
      <c r="AG26" t="s">
        <v>190</v>
      </c>
      <c r="AH26" t="s">
        <v>457</v>
      </c>
      <c r="AI26" t="s">
        <v>458</v>
      </c>
      <c r="AJ26" t="s">
        <v>459</v>
      </c>
      <c r="AK26" t="s">
        <v>460</v>
      </c>
      <c r="AL26" t="s">
        <v>461</v>
      </c>
      <c r="AM26" t="s">
        <v>462</v>
      </c>
      <c r="AN26" t="s">
        <v>463</v>
      </c>
      <c r="AO26" t="s">
        <v>198</v>
      </c>
      <c r="AP26" t="s">
        <v>470</v>
      </c>
      <c r="AQ26" t="s">
        <v>199</v>
      </c>
      <c r="AR26" t="s">
        <v>200</v>
      </c>
      <c r="AS26" t="s">
        <v>201</v>
      </c>
    </row>
    <row r="27" spans="1:48">
      <c r="A27" t="str">
        <f t="shared" si="0"/>
        <v>C80216n-11_0012</v>
      </c>
      <c r="B27" s="15">
        <v>14</v>
      </c>
      <c r="C27" s="15">
        <v>42</v>
      </c>
      <c r="D27" s="15">
        <f>IF(ISNUMBER(FIND(".rsv",F27)),1,0)</f>
        <v>0</v>
      </c>
      <c r="E27" s="16">
        <v>40608</v>
      </c>
      <c r="F27" t="s">
        <v>235</v>
      </c>
      <c r="G27" t="s">
        <v>147</v>
      </c>
      <c r="H27">
        <v>707.6</v>
      </c>
      <c r="I27" t="s">
        <v>148</v>
      </c>
      <c r="J27" t="s">
        <v>149</v>
      </c>
      <c r="K27" t="s">
        <v>150</v>
      </c>
      <c r="L27" s="16">
        <v>40608</v>
      </c>
      <c r="M27" t="s">
        <v>151</v>
      </c>
      <c r="N27" t="s">
        <v>95</v>
      </c>
      <c r="O27" t="s">
        <v>236</v>
      </c>
      <c r="P27" t="s">
        <v>237</v>
      </c>
      <c r="Q27" t="s">
        <v>154</v>
      </c>
      <c r="R27" t="s">
        <v>238</v>
      </c>
      <c r="S27" t="s">
        <v>239</v>
      </c>
      <c r="T27" t="s">
        <v>240</v>
      </c>
      <c r="U27" t="s">
        <v>203</v>
      </c>
      <c r="V27" t="s">
        <v>241</v>
      </c>
      <c r="W27" t="s">
        <v>211</v>
      </c>
      <c r="X27" t="s">
        <v>229</v>
      </c>
      <c r="Y27" t="s">
        <v>212</v>
      </c>
      <c r="Z27" t="s">
        <v>242</v>
      </c>
      <c r="AA27" t="s">
        <v>191</v>
      </c>
      <c r="AB27" t="s">
        <v>192</v>
      </c>
      <c r="AC27" t="s">
        <v>195</v>
      </c>
      <c r="AD27" t="s">
        <v>196</v>
      </c>
      <c r="AE27" t="s">
        <v>243</v>
      </c>
      <c r="AF27" t="s">
        <v>188</v>
      </c>
      <c r="AG27" t="s">
        <v>189</v>
      </c>
      <c r="AH27" t="s">
        <v>244</v>
      </c>
      <c r="AI27" t="s">
        <v>198</v>
      </c>
      <c r="AJ27" t="s">
        <v>154</v>
      </c>
      <c r="AK27" t="s">
        <v>199</v>
      </c>
      <c r="AL27" t="s">
        <v>200</v>
      </c>
    </row>
    <row r="28" spans="1:48">
      <c r="A28" t="str">
        <f t="shared" si="0"/>
        <v>C80216n-11_0012</v>
      </c>
      <c r="B28" s="15">
        <v>62</v>
      </c>
      <c r="C28" s="15">
        <v>123</v>
      </c>
      <c r="D28" s="15">
        <f>IF(ISNUMBER(FIND(".rsv",F28)),1,0)</f>
        <v>0</v>
      </c>
      <c r="E28" s="16">
        <v>40615</v>
      </c>
      <c r="F28" s="1" t="s">
        <v>471</v>
      </c>
      <c r="G28" t="s">
        <v>147</v>
      </c>
      <c r="H28">
        <v>1222.0999999999999</v>
      </c>
      <c r="I28" t="s">
        <v>148</v>
      </c>
      <c r="J28" t="s">
        <v>149</v>
      </c>
      <c r="K28" t="s">
        <v>150</v>
      </c>
      <c r="L28" s="16">
        <v>40615</v>
      </c>
      <c r="M28" t="s">
        <v>151</v>
      </c>
      <c r="N28" t="s">
        <v>95</v>
      </c>
      <c r="O28" t="s">
        <v>236</v>
      </c>
      <c r="P28" t="s">
        <v>237</v>
      </c>
      <c r="Q28" t="s">
        <v>154</v>
      </c>
      <c r="R28" t="s">
        <v>238</v>
      </c>
      <c r="S28" t="s">
        <v>239</v>
      </c>
      <c r="T28" t="s">
        <v>472</v>
      </c>
      <c r="U28" t="s">
        <v>211</v>
      </c>
      <c r="V28" t="s">
        <v>212</v>
      </c>
      <c r="W28" t="s">
        <v>213</v>
      </c>
      <c r="X28" t="s">
        <v>214</v>
      </c>
      <c r="Y28" t="s">
        <v>191</v>
      </c>
      <c r="Z28" t="s">
        <v>192</v>
      </c>
      <c r="AA28" t="s">
        <v>195</v>
      </c>
      <c r="AB28" t="s">
        <v>196</v>
      </c>
      <c r="AC28" t="s">
        <v>243</v>
      </c>
      <c r="AD28" t="s">
        <v>188</v>
      </c>
      <c r="AE28" t="s">
        <v>189</v>
      </c>
      <c r="AF28" t="s">
        <v>190</v>
      </c>
      <c r="AG28" t="s">
        <v>457</v>
      </c>
      <c r="AH28" t="s">
        <v>458</v>
      </c>
      <c r="AI28" t="s">
        <v>459</v>
      </c>
      <c r="AJ28" t="s">
        <v>460</v>
      </c>
      <c r="AK28" t="s">
        <v>461</v>
      </c>
      <c r="AL28" t="s">
        <v>462</v>
      </c>
      <c r="AM28" t="s">
        <v>463</v>
      </c>
      <c r="AN28" t="s">
        <v>198</v>
      </c>
      <c r="AO28" t="s">
        <v>154</v>
      </c>
      <c r="AP28" t="s">
        <v>199</v>
      </c>
      <c r="AQ28" t="s">
        <v>200</v>
      </c>
      <c r="AR28" t="s">
        <v>201</v>
      </c>
    </row>
    <row r="29" spans="1:48">
      <c r="A29" t="str">
        <f t="shared" si="0"/>
        <v>C80216n-11_0012</v>
      </c>
      <c r="B29" s="15">
        <v>63</v>
      </c>
      <c r="C29" s="15">
        <v>124</v>
      </c>
      <c r="D29" s="15">
        <f>IF(ISNUMBER(FIND(".rsv",F29)),1,0)</f>
        <v>0</v>
      </c>
      <c r="E29" s="16">
        <v>40615</v>
      </c>
      <c r="F29" s="1" t="s">
        <v>473</v>
      </c>
      <c r="G29" t="s">
        <v>147</v>
      </c>
      <c r="H29">
        <v>1032.2</v>
      </c>
      <c r="I29" t="s">
        <v>148</v>
      </c>
      <c r="J29" t="s">
        <v>149</v>
      </c>
      <c r="K29" t="s">
        <v>150</v>
      </c>
      <c r="L29" s="16">
        <v>40615</v>
      </c>
      <c r="M29" t="s">
        <v>151</v>
      </c>
      <c r="N29" t="s">
        <v>95</v>
      </c>
      <c r="O29" t="s">
        <v>236</v>
      </c>
      <c r="P29" t="s">
        <v>237</v>
      </c>
      <c r="Q29" t="s">
        <v>154</v>
      </c>
      <c r="R29" t="s">
        <v>238</v>
      </c>
      <c r="S29" t="s">
        <v>239</v>
      </c>
      <c r="T29" t="s">
        <v>472</v>
      </c>
      <c r="U29" t="s">
        <v>211</v>
      </c>
      <c r="V29" t="s">
        <v>212</v>
      </c>
      <c r="W29" t="s">
        <v>213</v>
      </c>
      <c r="X29" t="s">
        <v>214</v>
      </c>
      <c r="Y29" t="s">
        <v>191</v>
      </c>
      <c r="Z29" t="s">
        <v>192</v>
      </c>
      <c r="AA29" t="s">
        <v>195</v>
      </c>
      <c r="AB29" t="s">
        <v>196</v>
      </c>
      <c r="AC29" t="s">
        <v>243</v>
      </c>
      <c r="AD29" t="s">
        <v>188</v>
      </c>
      <c r="AE29" t="s">
        <v>189</v>
      </c>
      <c r="AF29" t="s">
        <v>190</v>
      </c>
      <c r="AG29" t="s">
        <v>457</v>
      </c>
      <c r="AH29" t="s">
        <v>458</v>
      </c>
      <c r="AI29" t="s">
        <v>459</v>
      </c>
      <c r="AJ29" t="s">
        <v>460</v>
      </c>
      <c r="AK29" t="s">
        <v>461</v>
      </c>
      <c r="AL29" t="s">
        <v>462</v>
      </c>
      <c r="AM29" t="s">
        <v>463</v>
      </c>
      <c r="AN29" t="s">
        <v>198</v>
      </c>
      <c r="AO29" t="s">
        <v>154</v>
      </c>
      <c r="AP29" t="s">
        <v>199</v>
      </c>
      <c r="AQ29" t="s">
        <v>200</v>
      </c>
      <c r="AR29" t="s">
        <v>201</v>
      </c>
    </row>
    <row r="30" spans="1:48">
      <c r="A30" t="str">
        <f t="shared" si="0"/>
        <v>C80216n-11_0013</v>
      </c>
      <c r="B30" s="15">
        <v>15</v>
      </c>
      <c r="C30" s="15">
        <v>44</v>
      </c>
      <c r="D30" s="15">
        <f>IF(ISNUMBER(FIND(".rsv",F30)),1,0)</f>
        <v>0</v>
      </c>
      <c r="E30" s="16">
        <v>40608</v>
      </c>
      <c r="F30" t="s">
        <v>245</v>
      </c>
      <c r="G30" t="s">
        <v>147</v>
      </c>
      <c r="H30">
        <v>53.2</v>
      </c>
      <c r="I30" t="s">
        <v>148</v>
      </c>
      <c r="J30" t="s">
        <v>149</v>
      </c>
      <c r="K30" t="s">
        <v>150</v>
      </c>
      <c r="L30" s="16">
        <v>40608</v>
      </c>
      <c r="M30" t="s">
        <v>151</v>
      </c>
      <c r="N30" t="s">
        <v>246</v>
      </c>
      <c r="O30" t="s">
        <v>247</v>
      </c>
      <c r="P30" t="s">
        <v>248</v>
      </c>
      <c r="Q30" t="s">
        <v>175</v>
      </c>
      <c r="R30" t="s">
        <v>176</v>
      </c>
      <c r="S30" t="s">
        <v>154</v>
      </c>
      <c r="T30" t="s">
        <v>249</v>
      </c>
      <c r="U30" t="s">
        <v>250</v>
      </c>
      <c r="V30" t="s">
        <v>251</v>
      </c>
      <c r="W30" t="s">
        <v>252</v>
      </c>
      <c r="X30" t="s">
        <v>253</v>
      </c>
      <c r="Y30" t="s">
        <v>254</v>
      </c>
      <c r="Z30" t="s">
        <v>255</v>
      </c>
      <c r="AA30" t="s">
        <v>256</v>
      </c>
      <c r="AB30" t="s">
        <v>257</v>
      </c>
      <c r="AC30" t="s">
        <v>188</v>
      </c>
      <c r="AD30" t="s">
        <v>258</v>
      </c>
      <c r="AE30" t="s">
        <v>259</v>
      </c>
      <c r="AF30" t="s">
        <v>260</v>
      </c>
      <c r="AG30" t="s">
        <v>261</v>
      </c>
      <c r="AH30" t="s">
        <v>262</v>
      </c>
      <c r="AI30" t="s">
        <v>263</v>
      </c>
      <c r="AJ30" t="s">
        <v>100</v>
      </c>
    </row>
    <row r="31" spans="1:48">
      <c r="A31" t="str">
        <f t="shared" si="0"/>
        <v>C80216n-11_0013</v>
      </c>
      <c r="B31" s="15">
        <v>50</v>
      </c>
      <c r="C31" s="15">
        <v>108</v>
      </c>
      <c r="D31" s="15">
        <f>IF(ISNUMBER(FIND(".rsv",F31)),1,0)</f>
        <v>0</v>
      </c>
      <c r="E31" s="16">
        <v>40613</v>
      </c>
      <c r="F31" s="1" t="s">
        <v>444</v>
      </c>
      <c r="G31" t="s">
        <v>147</v>
      </c>
      <c r="H31">
        <v>1000.4</v>
      </c>
      <c r="I31" t="s">
        <v>148</v>
      </c>
      <c r="J31" t="s">
        <v>149</v>
      </c>
      <c r="K31" t="s">
        <v>150</v>
      </c>
      <c r="L31" s="16">
        <v>40613</v>
      </c>
      <c r="M31" t="s">
        <v>151</v>
      </c>
      <c r="N31" t="s">
        <v>246</v>
      </c>
      <c r="O31" t="s">
        <v>247</v>
      </c>
      <c r="P31" t="s">
        <v>248</v>
      </c>
      <c r="Q31" t="s">
        <v>175</v>
      </c>
      <c r="R31" t="s">
        <v>176</v>
      </c>
      <c r="S31" t="s">
        <v>154</v>
      </c>
      <c r="T31" t="s">
        <v>249</v>
      </c>
      <c r="U31" t="s">
        <v>250</v>
      </c>
      <c r="V31" t="s">
        <v>251</v>
      </c>
      <c r="W31" t="s">
        <v>252</v>
      </c>
      <c r="X31" t="s">
        <v>253</v>
      </c>
      <c r="Y31" t="s">
        <v>254</v>
      </c>
      <c r="Z31" t="s">
        <v>255</v>
      </c>
      <c r="AA31" t="s">
        <v>256</v>
      </c>
      <c r="AB31" t="s">
        <v>257</v>
      </c>
      <c r="AC31" t="s">
        <v>188</v>
      </c>
      <c r="AD31" t="s">
        <v>258</v>
      </c>
      <c r="AE31" t="s">
        <v>259</v>
      </c>
      <c r="AF31" t="s">
        <v>260</v>
      </c>
      <c r="AG31" t="s">
        <v>261</v>
      </c>
      <c r="AH31" t="s">
        <v>262</v>
      </c>
      <c r="AI31" t="s">
        <v>263</v>
      </c>
      <c r="AJ31" t="s">
        <v>310</v>
      </c>
      <c r="AK31" t="s">
        <v>198</v>
      </c>
      <c r="AL31" t="s">
        <v>248</v>
      </c>
      <c r="AM31" t="s">
        <v>311</v>
      </c>
      <c r="AN31" t="s">
        <v>159</v>
      </c>
      <c r="AO31" t="s">
        <v>220</v>
      </c>
      <c r="AP31" t="s">
        <v>312</v>
      </c>
    </row>
    <row r="32" spans="1:48">
      <c r="A32" t="str">
        <f t="shared" si="0"/>
        <v>C80216n-11_0013</v>
      </c>
      <c r="B32" s="15">
        <v>85</v>
      </c>
      <c r="C32" s="15">
        <v>147</v>
      </c>
      <c r="D32" s="15">
        <f>IF(ISNUMBER(FIND(".rsv",F32)),1,0)</f>
        <v>0</v>
      </c>
      <c r="E32" s="16">
        <v>40616</v>
      </c>
      <c r="F32" s="1" t="s">
        <v>505</v>
      </c>
      <c r="G32" t="s">
        <v>147</v>
      </c>
      <c r="H32">
        <v>1020.4</v>
      </c>
      <c r="I32" t="s">
        <v>148</v>
      </c>
      <c r="J32" t="s">
        <v>149</v>
      </c>
      <c r="K32" t="s">
        <v>150</v>
      </c>
      <c r="L32" s="16">
        <v>40616</v>
      </c>
      <c r="M32" t="s">
        <v>151</v>
      </c>
      <c r="N32" t="s">
        <v>246</v>
      </c>
      <c r="O32" t="s">
        <v>247</v>
      </c>
      <c r="P32" t="s">
        <v>248</v>
      </c>
      <c r="Q32" t="s">
        <v>175</v>
      </c>
      <c r="R32" t="s">
        <v>176</v>
      </c>
      <c r="S32" t="s">
        <v>154</v>
      </c>
      <c r="T32" t="s">
        <v>249</v>
      </c>
      <c r="U32" t="s">
        <v>250</v>
      </c>
      <c r="V32" t="s">
        <v>251</v>
      </c>
      <c r="W32" t="s">
        <v>252</v>
      </c>
      <c r="X32" t="s">
        <v>253</v>
      </c>
      <c r="Y32" t="s">
        <v>254</v>
      </c>
      <c r="Z32" t="s">
        <v>255</v>
      </c>
      <c r="AA32" t="s">
        <v>256</v>
      </c>
      <c r="AB32" t="s">
        <v>257</v>
      </c>
      <c r="AC32" t="s">
        <v>188</v>
      </c>
      <c r="AD32" t="s">
        <v>258</v>
      </c>
      <c r="AE32" t="s">
        <v>259</v>
      </c>
      <c r="AF32" t="s">
        <v>260</v>
      </c>
      <c r="AG32" t="s">
        <v>261</v>
      </c>
      <c r="AH32" t="s">
        <v>262</v>
      </c>
      <c r="AI32" t="s">
        <v>263</v>
      </c>
      <c r="AJ32" t="s">
        <v>310</v>
      </c>
      <c r="AK32" t="s">
        <v>198</v>
      </c>
      <c r="AL32" t="s">
        <v>248</v>
      </c>
      <c r="AM32" t="s">
        <v>311</v>
      </c>
      <c r="AN32" t="s">
        <v>159</v>
      </c>
      <c r="AO32" t="s">
        <v>220</v>
      </c>
      <c r="AP32" t="s">
        <v>312</v>
      </c>
    </row>
    <row r="33" spans="1:48">
      <c r="A33" t="str">
        <f t="shared" si="0"/>
        <v>C80216n-11_0014</v>
      </c>
      <c r="B33" s="15">
        <v>16</v>
      </c>
      <c r="C33" s="15">
        <v>45</v>
      </c>
      <c r="D33" s="15">
        <f>IF(ISNUMBER(FIND(".rsv",F33)),1,0)</f>
        <v>0</v>
      </c>
      <c r="E33" s="16">
        <v>40608</v>
      </c>
      <c r="F33" t="s">
        <v>264</v>
      </c>
      <c r="G33" t="s">
        <v>147</v>
      </c>
      <c r="H33">
        <v>114.2</v>
      </c>
      <c r="I33" t="s">
        <v>148</v>
      </c>
      <c r="J33" t="s">
        <v>149</v>
      </c>
      <c r="K33" t="s">
        <v>150</v>
      </c>
      <c r="L33" s="16">
        <v>40608</v>
      </c>
      <c r="M33" t="s">
        <v>151</v>
      </c>
      <c r="N33" t="s">
        <v>246</v>
      </c>
      <c r="O33" t="s">
        <v>247</v>
      </c>
      <c r="P33" t="s">
        <v>248</v>
      </c>
      <c r="Q33" t="s">
        <v>265</v>
      </c>
      <c r="R33" t="s">
        <v>266</v>
      </c>
      <c r="S33" t="s">
        <v>154</v>
      </c>
      <c r="T33" t="s">
        <v>249</v>
      </c>
      <c r="U33" t="s">
        <v>185</v>
      </c>
      <c r="V33" t="s">
        <v>251</v>
      </c>
      <c r="W33" t="s">
        <v>252</v>
      </c>
      <c r="X33" t="s">
        <v>256</v>
      </c>
      <c r="Y33" t="s">
        <v>257</v>
      </c>
      <c r="Z33" t="s">
        <v>253</v>
      </c>
      <c r="AA33" t="s">
        <v>254</v>
      </c>
      <c r="AB33" t="s">
        <v>255</v>
      </c>
      <c r="AC33" t="s">
        <v>188</v>
      </c>
      <c r="AD33" t="s">
        <v>258</v>
      </c>
      <c r="AE33" t="s">
        <v>259</v>
      </c>
      <c r="AF33" t="s">
        <v>260</v>
      </c>
      <c r="AG33" t="s">
        <v>261</v>
      </c>
      <c r="AH33" t="s">
        <v>262</v>
      </c>
      <c r="AI33" t="s">
        <v>263</v>
      </c>
      <c r="AJ33" t="s">
        <v>100</v>
      </c>
    </row>
    <row r="34" spans="1:48">
      <c r="A34" t="str">
        <f t="shared" si="0"/>
        <v>C80216n-11_0014</v>
      </c>
      <c r="B34" s="15">
        <v>51</v>
      </c>
      <c r="C34" s="15">
        <v>109</v>
      </c>
      <c r="D34" s="15">
        <f>IF(ISNUMBER(FIND(".rsv",F34)),1,0)</f>
        <v>0</v>
      </c>
      <c r="E34" s="16">
        <v>40613</v>
      </c>
      <c r="F34" s="1" t="s">
        <v>445</v>
      </c>
      <c r="G34" t="s">
        <v>147</v>
      </c>
      <c r="H34">
        <v>371.7</v>
      </c>
      <c r="I34" t="s">
        <v>148</v>
      </c>
      <c r="J34" t="s">
        <v>149</v>
      </c>
      <c r="K34" t="s">
        <v>150</v>
      </c>
      <c r="L34" s="16">
        <v>40613</v>
      </c>
      <c r="M34" t="s">
        <v>151</v>
      </c>
      <c r="N34" t="s">
        <v>246</v>
      </c>
      <c r="O34" t="s">
        <v>247</v>
      </c>
      <c r="P34" t="s">
        <v>248</v>
      </c>
      <c r="Q34" t="s">
        <v>265</v>
      </c>
      <c r="R34" t="s">
        <v>266</v>
      </c>
      <c r="S34" t="s">
        <v>154</v>
      </c>
      <c r="T34" t="s">
        <v>249</v>
      </c>
      <c r="U34" t="s">
        <v>185</v>
      </c>
      <c r="V34" t="s">
        <v>251</v>
      </c>
      <c r="W34" t="s">
        <v>252</v>
      </c>
      <c r="X34" t="s">
        <v>256</v>
      </c>
      <c r="Y34" t="s">
        <v>257</v>
      </c>
      <c r="Z34" t="s">
        <v>253</v>
      </c>
      <c r="AA34" t="s">
        <v>254</v>
      </c>
      <c r="AB34" t="s">
        <v>255</v>
      </c>
      <c r="AC34" t="s">
        <v>188</v>
      </c>
      <c r="AD34" t="s">
        <v>258</v>
      </c>
      <c r="AE34" t="s">
        <v>259</v>
      </c>
      <c r="AF34" t="s">
        <v>260</v>
      </c>
      <c r="AG34" t="s">
        <v>261</v>
      </c>
      <c r="AH34" t="s">
        <v>262</v>
      </c>
      <c r="AI34" t="s">
        <v>263</v>
      </c>
      <c r="AJ34" t="s">
        <v>310</v>
      </c>
      <c r="AK34" t="s">
        <v>198</v>
      </c>
      <c r="AL34" t="s">
        <v>248</v>
      </c>
      <c r="AM34" t="s">
        <v>311</v>
      </c>
      <c r="AN34" t="s">
        <v>159</v>
      </c>
      <c r="AO34" t="s">
        <v>220</v>
      </c>
      <c r="AP34" t="s">
        <v>312</v>
      </c>
    </row>
    <row r="35" spans="1:48">
      <c r="A35" t="str">
        <f t="shared" si="0"/>
        <v>C80216n-11_0014</v>
      </c>
      <c r="B35" s="15">
        <v>86</v>
      </c>
      <c r="C35" s="15">
        <v>148</v>
      </c>
      <c r="D35" s="15">
        <f>IF(ISNUMBER(FIND(".rsv",F35)),1,0)</f>
        <v>0</v>
      </c>
      <c r="E35" s="16">
        <v>40616</v>
      </c>
      <c r="F35" s="1" t="s">
        <v>506</v>
      </c>
      <c r="G35" t="s">
        <v>147</v>
      </c>
      <c r="H35">
        <v>376.8</v>
      </c>
      <c r="I35" t="s">
        <v>148</v>
      </c>
      <c r="J35" t="s">
        <v>149</v>
      </c>
      <c r="K35" t="s">
        <v>150</v>
      </c>
      <c r="L35" s="16">
        <v>40616</v>
      </c>
      <c r="M35" t="s">
        <v>151</v>
      </c>
      <c r="N35" t="s">
        <v>246</v>
      </c>
      <c r="O35" t="s">
        <v>247</v>
      </c>
      <c r="P35" t="s">
        <v>248</v>
      </c>
      <c r="Q35" t="s">
        <v>265</v>
      </c>
      <c r="R35" t="s">
        <v>266</v>
      </c>
      <c r="S35" t="s">
        <v>154</v>
      </c>
      <c r="T35" t="s">
        <v>249</v>
      </c>
      <c r="U35" t="s">
        <v>507</v>
      </c>
      <c r="V35" t="s">
        <v>251</v>
      </c>
      <c r="W35" t="s">
        <v>252</v>
      </c>
      <c r="X35" t="s">
        <v>256</v>
      </c>
      <c r="Y35" t="s">
        <v>257</v>
      </c>
      <c r="Z35" t="s">
        <v>253</v>
      </c>
      <c r="AA35" t="s">
        <v>254</v>
      </c>
      <c r="AB35" t="s">
        <v>255</v>
      </c>
      <c r="AC35" t="s">
        <v>188</v>
      </c>
      <c r="AD35" t="s">
        <v>258</v>
      </c>
      <c r="AE35" t="s">
        <v>259</v>
      </c>
      <c r="AF35" t="s">
        <v>260</v>
      </c>
      <c r="AG35" t="s">
        <v>261</v>
      </c>
      <c r="AH35" t="s">
        <v>262</v>
      </c>
      <c r="AI35" t="s">
        <v>263</v>
      </c>
      <c r="AJ35" t="s">
        <v>310</v>
      </c>
      <c r="AK35" t="s">
        <v>198</v>
      </c>
      <c r="AL35" t="s">
        <v>248</v>
      </c>
      <c r="AM35" t="s">
        <v>311</v>
      </c>
      <c r="AN35" t="s">
        <v>159</v>
      </c>
      <c r="AO35" t="s">
        <v>220</v>
      </c>
      <c r="AP35" t="s">
        <v>312</v>
      </c>
    </row>
    <row r="36" spans="1:48">
      <c r="A36" t="str">
        <f t="shared" si="0"/>
        <v>C80216n-11_0015</v>
      </c>
      <c r="B36" s="15">
        <v>17</v>
      </c>
      <c r="C36" s="15">
        <v>46</v>
      </c>
      <c r="D36" s="15">
        <f>IF(ISNUMBER(FIND(".rsv",F36)),1,0)</f>
        <v>0</v>
      </c>
      <c r="E36" s="16">
        <v>40608</v>
      </c>
      <c r="F36" t="s">
        <v>267</v>
      </c>
      <c r="G36" t="s">
        <v>147</v>
      </c>
      <c r="H36">
        <v>54.3</v>
      </c>
      <c r="I36" t="s">
        <v>148</v>
      </c>
      <c r="J36" t="s">
        <v>149</v>
      </c>
      <c r="K36" t="s">
        <v>150</v>
      </c>
      <c r="L36" s="16">
        <v>40608</v>
      </c>
      <c r="M36" t="s">
        <v>151</v>
      </c>
      <c r="N36" t="s">
        <v>246</v>
      </c>
      <c r="O36" t="s">
        <v>247</v>
      </c>
      <c r="P36" t="s">
        <v>248</v>
      </c>
      <c r="Q36" t="s">
        <v>178</v>
      </c>
      <c r="R36" t="s">
        <v>157</v>
      </c>
      <c r="S36" t="s">
        <v>158</v>
      </c>
      <c r="T36" t="s">
        <v>206</v>
      </c>
      <c r="U36" t="s">
        <v>238</v>
      </c>
      <c r="V36" t="s">
        <v>249</v>
      </c>
      <c r="W36" t="s">
        <v>221</v>
      </c>
      <c r="X36" t="s">
        <v>251</v>
      </c>
      <c r="Y36" t="s">
        <v>252</v>
      </c>
      <c r="Z36" t="s">
        <v>253</v>
      </c>
      <c r="AA36" t="s">
        <v>254</v>
      </c>
      <c r="AB36" t="s">
        <v>255</v>
      </c>
      <c r="AC36" t="s">
        <v>256</v>
      </c>
      <c r="AD36" t="s">
        <v>257</v>
      </c>
      <c r="AE36" t="s">
        <v>268</v>
      </c>
      <c r="AF36" t="s">
        <v>258</v>
      </c>
      <c r="AG36" t="s">
        <v>259</v>
      </c>
      <c r="AH36" t="s">
        <v>260</v>
      </c>
      <c r="AI36" t="s">
        <v>261</v>
      </c>
      <c r="AJ36" t="s">
        <v>262</v>
      </c>
      <c r="AK36" t="s">
        <v>263</v>
      </c>
      <c r="AL36" t="s">
        <v>100</v>
      </c>
    </row>
    <row r="37" spans="1:48">
      <c r="A37" t="str">
        <f t="shared" si="0"/>
        <v>C80216n-11_0015</v>
      </c>
      <c r="B37" s="15">
        <v>52</v>
      </c>
      <c r="C37" s="15">
        <v>110</v>
      </c>
      <c r="D37" s="15">
        <f>IF(ISNUMBER(FIND(".rsv",F37)),1,0)</f>
        <v>0</v>
      </c>
      <c r="E37" s="16">
        <v>40613</v>
      </c>
      <c r="F37" s="1" t="s">
        <v>446</v>
      </c>
      <c r="G37" t="s">
        <v>147</v>
      </c>
      <c r="H37">
        <v>4749.8</v>
      </c>
      <c r="I37" t="s">
        <v>148</v>
      </c>
      <c r="J37" t="s">
        <v>149</v>
      </c>
      <c r="K37" t="s">
        <v>150</v>
      </c>
      <c r="L37" s="16">
        <v>40613</v>
      </c>
      <c r="M37" t="s">
        <v>151</v>
      </c>
      <c r="N37" t="s">
        <v>246</v>
      </c>
      <c r="O37" t="s">
        <v>247</v>
      </c>
      <c r="P37" t="s">
        <v>248</v>
      </c>
      <c r="Q37" t="s">
        <v>178</v>
      </c>
      <c r="R37" t="s">
        <v>157</v>
      </c>
      <c r="S37" t="s">
        <v>158</v>
      </c>
      <c r="T37" t="s">
        <v>206</v>
      </c>
      <c r="U37" t="s">
        <v>238</v>
      </c>
      <c r="V37" t="s">
        <v>249</v>
      </c>
      <c r="W37" t="s">
        <v>221</v>
      </c>
      <c r="X37" t="s">
        <v>251</v>
      </c>
      <c r="Y37" t="s">
        <v>252</v>
      </c>
      <c r="Z37" t="s">
        <v>253</v>
      </c>
      <c r="AA37" t="s">
        <v>254</v>
      </c>
      <c r="AB37" t="s">
        <v>255</v>
      </c>
      <c r="AC37" t="s">
        <v>256</v>
      </c>
      <c r="AD37" t="s">
        <v>257</v>
      </c>
      <c r="AE37" t="s">
        <v>268</v>
      </c>
      <c r="AF37" t="s">
        <v>258</v>
      </c>
      <c r="AG37" t="s">
        <v>259</v>
      </c>
      <c r="AH37" t="s">
        <v>260</v>
      </c>
      <c r="AI37" t="s">
        <v>261</v>
      </c>
      <c r="AJ37" t="s">
        <v>262</v>
      </c>
      <c r="AK37" t="s">
        <v>263</v>
      </c>
      <c r="AL37" t="s">
        <v>310</v>
      </c>
      <c r="AM37" t="s">
        <v>198</v>
      </c>
      <c r="AN37" t="s">
        <v>248</v>
      </c>
      <c r="AO37" t="s">
        <v>311</v>
      </c>
      <c r="AP37" t="s">
        <v>159</v>
      </c>
      <c r="AQ37" t="s">
        <v>220</v>
      </c>
      <c r="AR37" t="s">
        <v>312</v>
      </c>
    </row>
    <row r="38" spans="1:48">
      <c r="A38" t="str">
        <f t="shared" si="0"/>
        <v>C80216n-11_0015</v>
      </c>
      <c r="B38" s="15">
        <v>87</v>
      </c>
      <c r="C38" s="15">
        <v>149</v>
      </c>
      <c r="D38" s="15">
        <f>IF(ISNUMBER(FIND(".rsv",F38)),1,0)</f>
        <v>0</v>
      </c>
      <c r="E38" s="16">
        <v>40616</v>
      </c>
      <c r="F38" s="1" t="s">
        <v>508</v>
      </c>
      <c r="G38" t="s">
        <v>147</v>
      </c>
      <c r="H38">
        <v>4751.3999999999996</v>
      </c>
      <c r="I38" t="s">
        <v>148</v>
      </c>
      <c r="J38" t="s">
        <v>149</v>
      </c>
      <c r="K38" t="s">
        <v>150</v>
      </c>
      <c r="L38" s="16">
        <v>40616</v>
      </c>
      <c r="M38" t="s">
        <v>151</v>
      </c>
      <c r="N38" t="s">
        <v>246</v>
      </c>
      <c r="O38" t="s">
        <v>247</v>
      </c>
      <c r="P38" t="s">
        <v>248</v>
      </c>
      <c r="Q38" t="s">
        <v>178</v>
      </c>
      <c r="R38" t="s">
        <v>157</v>
      </c>
      <c r="S38" t="s">
        <v>158</v>
      </c>
      <c r="T38" t="s">
        <v>206</v>
      </c>
      <c r="U38" t="s">
        <v>238</v>
      </c>
      <c r="V38" t="s">
        <v>249</v>
      </c>
      <c r="W38" t="s">
        <v>221</v>
      </c>
      <c r="X38" t="s">
        <v>251</v>
      </c>
      <c r="Y38" t="s">
        <v>252</v>
      </c>
      <c r="Z38" t="s">
        <v>253</v>
      </c>
      <c r="AA38" t="s">
        <v>254</v>
      </c>
      <c r="AB38" t="s">
        <v>255</v>
      </c>
      <c r="AC38" t="s">
        <v>256</v>
      </c>
      <c r="AD38" t="s">
        <v>257</v>
      </c>
      <c r="AE38" t="s">
        <v>268</v>
      </c>
      <c r="AF38" t="s">
        <v>258</v>
      </c>
      <c r="AG38" t="s">
        <v>259</v>
      </c>
      <c r="AH38" t="s">
        <v>260</v>
      </c>
      <c r="AI38" t="s">
        <v>261</v>
      </c>
      <c r="AJ38" t="s">
        <v>262</v>
      </c>
      <c r="AK38" t="s">
        <v>263</v>
      </c>
      <c r="AL38" t="s">
        <v>310</v>
      </c>
      <c r="AM38" t="s">
        <v>198</v>
      </c>
      <c r="AN38" t="s">
        <v>248</v>
      </c>
      <c r="AO38" t="s">
        <v>311</v>
      </c>
      <c r="AP38" t="s">
        <v>159</v>
      </c>
      <c r="AQ38" t="s">
        <v>220</v>
      </c>
      <c r="AR38" t="s">
        <v>312</v>
      </c>
    </row>
    <row r="39" spans="1:48">
      <c r="A39" t="str">
        <f t="shared" si="0"/>
        <v>C80216n-11_0016</v>
      </c>
      <c r="B39" s="15">
        <v>18</v>
      </c>
      <c r="C39" s="15">
        <v>47</v>
      </c>
      <c r="D39" s="15">
        <f>IF(ISNUMBER(FIND(".rsv",F39)),1,0)</f>
        <v>0</v>
      </c>
      <c r="E39" s="16">
        <v>40608</v>
      </c>
      <c r="F39" t="s">
        <v>269</v>
      </c>
      <c r="G39" t="s">
        <v>147</v>
      </c>
      <c r="H39">
        <v>52.7</v>
      </c>
      <c r="I39" t="s">
        <v>148</v>
      </c>
      <c r="J39" t="s">
        <v>149</v>
      </c>
      <c r="K39" t="s">
        <v>150</v>
      </c>
      <c r="L39" s="16">
        <v>40608</v>
      </c>
      <c r="M39" t="s">
        <v>151</v>
      </c>
      <c r="N39" t="s">
        <v>246</v>
      </c>
      <c r="O39" t="s">
        <v>247</v>
      </c>
      <c r="P39" t="s">
        <v>270</v>
      </c>
      <c r="Q39" t="s">
        <v>271</v>
      </c>
      <c r="R39" t="s">
        <v>272</v>
      </c>
      <c r="S39" t="s">
        <v>206</v>
      </c>
      <c r="T39" t="s">
        <v>238</v>
      </c>
      <c r="U39" t="s">
        <v>249</v>
      </c>
      <c r="V39" t="s">
        <v>221</v>
      </c>
      <c r="W39" t="s">
        <v>251</v>
      </c>
      <c r="X39" t="s">
        <v>252</v>
      </c>
      <c r="Y39" t="s">
        <v>256</v>
      </c>
      <c r="Z39" t="s">
        <v>257</v>
      </c>
      <c r="AA39" t="s">
        <v>253</v>
      </c>
      <c r="AB39" t="s">
        <v>254</v>
      </c>
      <c r="AC39" t="s">
        <v>255</v>
      </c>
      <c r="AD39" t="s">
        <v>268</v>
      </c>
      <c r="AE39" t="s">
        <v>258</v>
      </c>
      <c r="AF39" t="s">
        <v>259</v>
      </c>
      <c r="AG39" t="s">
        <v>260</v>
      </c>
      <c r="AH39" t="s">
        <v>261</v>
      </c>
      <c r="AI39" t="s">
        <v>262</v>
      </c>
      <c r="AJ39" t="s">
        <v>263</v>
      </c>
      <c r="AK39" t="s">
        <v>100</v>
      </c>
    </row>
    <row r="40" spans="1:48">
      <c r="A40" t="str">
        <f t="shared" si="0"/>
        <v>C80216n-11_0017</v>
      </c>
      <c r="B40" s="15">
        <v>32</v>
      </c>
      <c r="C40" s="15">
        <v>87</v>
      </c>
      <c r="D40" s="15">
        <f>IF(ISNUMBER(FIND(".rsv",F40)),1,0)</f>
        <v>0</v>
      </c>
      <c r="E40" s="16">
        <v>40608</v>
      </c>
      <c r="F40" s="1" t="s">
        <v>361</v>
      </c>
      <c r="G40" t="s">
        <v>147</v>
      </c>
      <c r="H40">
        <v>101.4</v>
      </c>
      <c r="I40" t="s">
        <v>148</v>
      </c>
      <c r="J40" t="s">
        <v>149</v>
      </c>
      <c r="K40" t="s">
        <v>150</v>
      </c>
      <c r="L40" s="16">
        <v>40608</v>
      </c>
      <c r="M40" t="s">
        <v>151</v>
      </c>
      <c r="N40" t="s">
        <v>362</v>
      </c>
      <c r="O40" t="s">
        <v>363</v>
      </c>
      <c r="P40" t="s">
        <v>86</v>
      </c>
      <c r="Q40" t="s">
        <v>352</v>
      </c>
      <c r="R40" t="s">
        <v>154</v>
      </c>
      <c r="S40" t="s">
        <v>95</v>
      </c>
      <c r="T40" t="s">
        <v>364</v>
      </c>
      <c r="U40" t="s">
        <v>154</v>
      </c>
      <c r="V40" t="s">
        <v>349</v>
      </c>
      <c r="W40" t="s">
        <v>238</v>
      </c>
      <c r="X40" t="s">
        <v>239</v>
      </c>
      <c r="Y40" t="s">
        <v>250</v>
      </c>
      <c r="Z40" t="s">
        <v>365</v>
      </c>
      <c r="AA40" t="s">
        <v>366</v>
      </c>
      <c r="AB40" t="s">
        <v>367</v>
      </c>
      <c r="AC40" t="s">
        <v>193</v>
      </c>
      <c r="AD40" t="s">
        <v>194</v>
      </c>
      <c r="AE40" t="s">
        <v>186</v>
      </c>
      <c r="AF40" t="s">
        <v>187</v>
      </c>
      <c r="AG40" t="s">
        <v>188</v>
      </c>
      <c r="AH40" t="s">
        <v>189</v>
      </c>
      <c r="AI40" t="s">
        <v>190</v>
      </c>
      <c r="AJ40" t="s">
        <v>191</v>
      </c>
      <c r="AK40" t="s">
        <v>192</v>
      </c>
      <c r="AL40" t="s">
        <v>196</v>
      </c>
      <c r="AM40" t="s">
        <v>215</v>
      </c>
      <c r="AN40" t="s">
        <v>368</v>
      </c>
      <c r="AO40" t="s">
        <v>198</v>
      </c>
      <c r="AP40" t="s">
        <v>154</v>
      </c>
      <c r="AQ40" t="s">
        <v>199</v>
      </c>
      <c r="AR40" t="s">
        <v>200</v>
      </c>
    </row>
    <row r="41" spans="1:48">
      <c r="A41" t="str">
        <f t="shared" si="0"/>
        <v>C80216n-11_0017</v>
      </c>
      <c r="B41" s="15">
        <v>68</v>
      </c>
      <c r="C41" s="15">
        <v>130</v>
      </c>
      <c r="D41" s="15">
        <f>IF(ISNUMBER(FIND(".rsv",F41)),1,0)</f>
        <v>0</v>
      </c>
      <c r="E41" s="16">
        <v>40615</v>
      </c>
      <c r="F41" s="1" t="s">
        <v>483</v>
      </c>
      <c r="G41" t="s">
        <v>147</v>
      </c>
      <c r="H41">
        <v>365.1</v>
      </c>
      <c r="I41" t="s">
        <v>148</v>
      </c>
      <c r="J41" t="s">
        <v>149</v>
      </c>
      <c r="K41" t="s">
        <v>150</v>
      </c>
      <c r="L41" s="16">
        <v>40615</v>
      </c>
      <c r="M41" t="s">
        <v>151</v>
      </c>
      <c r="N41" t="s">
        <v>362</v>
      </c>
      <c r="O41" t="s">
        <v>363</v>
      </c>
      <c r="P41" t="s">
        <v>86</v>
      </c>
      <c r="Q41" t="s">
        <v>352</v>
      </c>
      <c r="R41" t="s">
        <v>154</v>
      </c>
      <c r="S41" t="s">
        <v>95</v>
      </c>
      <c r="T41" t="s">
        <v>364</v>
      </c>
      <c r="U41" t="s">
        <v>154</v>
      </c>
      <c r="V41" t="s">
        <v>349</v>
      </c>
      <c r="W41" t="s">
        <v>238</v>
      </c>
      <c r="X41" t="s">
        <v>239</v>
      </c>
      <c r="Y41" t="s">
        <v>250</v>
      </c>
      <c r="Z41" t="s">
        <v>365</v>
      </c>
      <c r="AA41" t="s">
        <v>366</v>
      </c>
      <c r="AB41" t="s">
        <v>367</v>
      </c>
      <c r="AC41" t="s">
        <v>193</v>
      </c>
      <c r="AD41" t="s">
        <v>194</v>
      </c>
      <c r="AE41" t="s">
        <v>186</v>
      </c>
      <c r="AF41" t="s">
        <v>187</v>
      </c>
      <c r="AG41" t="s">
        <v>188</v>
      </c>
      <c r="AH41" t="s">
        <v>189</v>
      </c>
      <c r="AI41" t="s">
        <v>190</v>
      </c>
      <c r="AJ41" t="s">
        <v>191</v>
      </c>
      <c r="AK41" t="s">
        <v>192</v>
      </c>
      <c r="AL41" t="s">
        <v>196</v>
      </c>
      <c r="AM41" t="s">
        <v>215</v>
      </c>
      <c r="AN41" t="s">
        <v>216</v>
      </c>
      <c r="AO41" t="s">
        <v>229</v>
      </c>
      <c r="AP41" t="s">
        <v>211</v>
      </c>
      <c r="AQ41" t="s">
        <v>212</v>
      </c>
      <c r="AR41" t="s">
        <v>484</v>
      </c>
      <c r="AS41" t="s">
        <v>198</v>
      </c>
      <c r="AT41" t="s">
        <v>154</v>
      </c>
      <c r="AU41" t="s">
        <v>199</v>
      </c>
      <c r="AV41" t="s">
        <v>200</v>
      </c>
    </row>
    <row r="42" spans="1:48">
      <c r="A42" t="str">
        <f t="shared" si="0"/>
        <v>C80216n-11_0017</v>
      </c>
      <c r="B42" s="15">
        <v>69</v>
      </c>
      <c r="C42" s="15">
        <v>131</v>
      </c>
      <c r="D42" s="15">
        <f>IF(ISNUMBER(FIND(".rsv",F42)),1,0)</f>
        <v>0</v>
      </c>
      <c r="E42" s="16">
        <v>40615</v>
      </c>
      <c r="F42" s="1" t="s">
        <v>485</v>
      </c>
      <c r="G42" t="s">
        <v>147</v>
      </c>
      <c r="H42">
        <v>385</v>
      </c>
      <c r="I42" t="s">
        <v>148</v>
      </c>
      <c r="J42" t="s">
        <v>149</v>
      </c>
      <c r="K42" t="s">
        <v>150</v>
      </c>
      <c r="L42" s="16">
        <v>40615</v>
      </c>
      <c r="M42" t="s">
        <v>151</v>
      </c>
      <c r="N42" t="s">
        <v>362</v>
      </c>
      <c r="O42" t="s">
        <v>363</v>
      </c>
      <c r="P42" t="s">
        <v>86</v>
      </c>
      <c r="Q42" t="s">
        <v>352</v>
      </c>
      <c r="R42" t="s">
        <v>154</v>
      </c>
      <c r="S42" t="s">
        <v>95</v>
      </c>
      <c r="T42" t="s">
        <v>364</v>
      </c>
      <c r="U42" t="s">
        <v>154</v>
      </c>
      <c r="V42" t="s">
        <v>349</v>
      </c>
      <c r="W42" t="s">
        <v>238</v>
      </c>
      <c r="X42" t="s">
        <v>239</v>
      </c>
      <c r="Y42" t="s">
        <v>250</v>
      </c>
      <c r="Z42" t="s">
        <v>365</v>
      </c>
      <c r="AA42" t="s">
        <v>366</v>
      </c>
      <c r="AB42" t="s">
        <v>367</v>
      </c>
      <c r="AC42" t="s">
        <v>193</v>
      </c>
      <c r="AD42" t="s">
        <v>194</v>
      </c>
      <c r="AE42" t="s">
        <v>186</v>
      </c>
      <c r="AF42" t="s">
        <v>187</v>
      </c>
      <c r="AG42" t="s">
        <v>188</v>
      </c>
      <c r="AH42" t="s">
        <v>189</v>
      </c>
      <c r="AI42" t="s">
        <v>190</v>
      </c>
      <c r="AJ42" t="s">
        <v>191</v>
      </c>
      <c r="AK42" t="s">
        <v>192</v>
      </c>
      <c r="AL42" t="s">
        <v>196</v>
      </c>
      <c r="AM42" t="s">
        <v>215</v>
      </c>
      <c r="AN42" t="s">
        <v>216</v>
      </c>
      <c r="AO42" t="s">
        <v>229</v>
      </c>
      <c r="AP42" t="s">
        <v>211</v>
      </c>
      <c r="AQ42" t="s">
        <v>212</v>
      </c>
      <c r="AR42" t="s">
        <v>484</v>
      </c>
      <c r="AS42" t="s">
        <v>198</v>
      </c>
      <c r="AT42" t="s">
        <v>154</v>
      </c>
      <c r="AU42" t="s">
        <v>199</v>
      </c>
      <c r="AV42" t="s">
        <v>200</v>
      </c>
    </row>
    <row r="43" spans="1:48">
      <c r="A43" t="str">
        <f t="shared" si="0"/>
        <v>C80216n-11_0017</v>
      </c>
      <c r="B43" s="15">
        <v>92</v>
      </c>
      <c r="C43" s="15">
        <v>154</v>
      </c>
      <c r="D43" s="15">
        <f>IF(ISNUMBER(FIND(".rsv",F43)),1,0)</f>
        <v>0</v>
      </c>
      <c r="E43" s="16">
        <v>40616</v>
      </c>
      <c r="F43" s="1" t="s">
        <v>513</v>
      </c>
      <c r="G43" t="s">
        <v>147</v>
      </c>
      <c r="H43">
        <v>531.5</v>
      </c>
      <c r="I43" t="s">
        <v>148</v>
      </c>
      <c r="J43" t="s">
        <v>149</v>
      </c>
      <c r="K43" t="s">
        <v>150</v>
      </c>
      <c r="L43" s="16">
        <v>40616</v>
      </c>
      <c r="M43" t="s">
        <v>151</v>
      </c>
      <c r="N43" t="s">
        <v>362</v>
      </c>
      <c r="O43" t="s">
        <v>363</v>
      </c>
      <c r="P43" t="s">
        <v>86</v>
      </c>
      <c r="Q43" t="s">
        <v>352</v>
      </c>
      <c r="R43" t="s">
        <v>154</v>
      </c>
      <c r="S43" t="s">
        <v>95</v>
      </c>
      <c r="T43" t="s">
        <v>364</v>
      </c>
      <c r="U43" t="s">
        <v>154</v>
      </c>
      <c r="V43" t="s">
        <v>349</v>
      </c>
      <c r="W43" t="s">
        <v>238</v>
      </c>
      <c r="X43" t="s">
        <v>239</v>
      </c>
      <c r="Y43" t="s">
        <v>250</v>
      </c>
      <c r="Z43" t="s">
        <v>365</v>
      </c>
      <c r="AA43" t="s">
        <v>366</v>
      </c>
      <c r="AB43" t="s">
        <v>367</v>
      </c>
      <c r="AC43" t="s">
        <v>193</v>
      </c>
      <c r="AD43" t="s">
        <v>194</v>
      </c>
      <c r="AE43" t="s">
        <v>186</v>
      </c>
      <c r="AF43" t="s">
        <v>187</v>
      </c>
      <c r="AG43" t="s">
        <v>188</v>
      </c>
      <c r="AH43" t="s">
        <v>189</v>
      </c>
      <c r="AI43" t="s">
        <v>190</v>
      </c>
      <c r="AJ43" t="s">
        <v>191</v>
      </c>
      <c r="AK43" t="s">
        <v>192</v>
      </c>
      <c r="AL43" t="s">
        <v>196</v>
      </c>
      <c r="AM43" t="s">
        <v>215</v>
      </c>
      <c r="AN43" t="s">
        <v>216</v>
      </c>
      <c r="AO43" t="s">
        <v>229</v>
      </c>
      <c r="AP43" t="s">
        <v>211</v>
      </c>
      <c r="AQ43" t="s">
        <v>212</v>
      </c>
      <c r="AR43" t="s">
        <v>484</v>
      </c>
      <c r="AS43" t="s">
        <v>198</v>
      </c>
      <c r="AT43" t="s">
        <v>154</v>
      </c>
      <c r="AU43" t="s">
        <v>199</v>
      </c>
      <c r="AV43" t="s">
        <v>200</v>
      </c>
    </row>
    <row r="44" spans="1:48">
      <c r="A44" t="str">
        <f t="shared" si="0"/>
        <v>C80216n-11_0017</v>
      </c>
      <c r="B44" s="15">
        <v>93</v>
      </c>
      <c r="C44" s="15">
        <v>155</v>
      </c>
      <c r="D44" s="15">
        <f>IF(ISNUMBER(FIND(".rsv",F44)),1,0)</f>
        <v>0</v>
      </c>
      <c r="E44" s="16">
        <v>40616</v>
      </c>
      <c r="F44" s="1" t="s">
        <v>514</v>
      </c>
      <c r="G44" t="s">
        <v>147</v>
      </c>
      <c r="H44">
        <v>433.2</v>
      </c>
      <c r="I44" t="s">
        <v>148</v>
      </c>
      <c r="J44" t="s">
        <v>149</v>
      </c>
      <c r="K44" t="s">
        <v>150</v>
      </c>
      <c r="L44" s="16">
        <v>40616</v>
      </c>
      <c r="M44" t="s">
        <v>151</v>
      </c>
      <c r="N44" t="s">
        <v>362</v>
      </c>
      <c r="O44" t="s">
        <v>363</v>
      </c>
      <c r="P44" t="s">
        <v>86</v>
      </c>
      <c r="Q44" t="s">
        <v>352</v>
      </c>
      <c r="R44" t="s">
        <v>154</v>
      </c>
      <c r="S44" t="s">
        <v>95</v>
      </c>
      <c r="T44" t="s">
        <v>364</v>
      </c>
      <c r="U44" t="s">
        <v>154</v>
      </c>
      <c r="V44" t="s">
        <v>349</v>
      </c>
      <c r="W44" t="s">
        <v>238</v>
      </c>
      <c r="X44" t="s">
        <v>239</v>
      </c>
      <c r="Y44" t="s">
        <v>250</v>
      </c>
      <c r="Z44" t="s">
        <v>365</v>
      </c>
      <c r="AA44" t="s">
        <v>366</v>
      </c>
      <c r="AB44" t="s">
        <v>367</v>
      </c>
      <c r="AC44" t="s">
        <v>193</v>
      </c>
      <c r="AD44" t="s">
        <v>194</v>
      </c>
      <c r="AE44" t="s">
        <v>186</v>
      </c>
      <c r="AF44" t="s">
        <v>187</v>
      </c>
      <c r="AG44" t="s">
        <v>188</v>
      </c>
      <c r="AH44" t="s">
        <v>189</v>
      </c>
      <c r="AI44" t="s">
        <v>190</v>
      </c>
      <c r="AJ44" t="s">
        <v>191</v>
      </c>
      <c r="AK44" t="s">
        <v>192</v>
      </c>
      <c r="AL44" t="s">
        <v>196</v>
      </c>
      <c r="AM44" t="s">
        <v>215</v>
      </c>
      <c r="AN44" t="s">
        <v>216</v>
      </c>
      <c r="AO44" t="s">
        <v>229</v>
      </c>
      <c r="AP44" t="s">
        <v>211</v>
      </c>
      <c r="AQ44" t="s">
        <v>212</v>
      </c>
      <c r="AR44" t="s">
        <v>484</v>
      </c>
      <c r="AS44" t="s">
        <v>198</v>
      </c>
      <c r="AT44" t="s">
        <v>154</v>
      </c>
      <c r="AU44" t="s">
        <v>199</v>
      </c>
      <c r="AV44" t="s">
        <v>200</v>
      </c>
    </row>
    <row r="45" spans="1:48">
      <c r="A45" t="str">
        <f t="shared" si="0"/>
        <v>C80216n-11_0018</v>
      </c>
      <c r="B45" s="15">
        <v>21</v>
      </c>
      <c r="C45" s="15">
        <v>71</v>
      </c>
      <c r="D45" s="15">
        <f>IF(ISNUMBER(FIND(".rsv",F45)),1,0)</f>
        <v>0</v>
      </c>
      <c r="E45" s="16">
        <v>40608</v>
      </c>
      <c r="F45" t="s">
        <v>307</v>
      </c>
      <c r="G45" t="s">
        <v>147</v>
      </c>
      <c r="H45">
        <v>41</v>
      </c>
      <c r="I45" t="s">
        <v>148</v>
      </c>
      <c r="J45" t="s">
        <v>149</v>
      </c>
      <c r="K45" t="s">
        <v>150</v>
      </c>
      <c r="L45" s="16">
        <v>40608</v>
      </c>
      <c r="M45" t="s">
        <v>151</v>
      </c>
      <c r="N45" t="s">
        <v>308</v>
      </c>
      <c r="O45" t="s">
        <v>154</v>
      </c>
      <c r="P45" t="s">
        <v>83</v>
      </c>
      <c r="Q45" t="s">
        <v>309</v>
      </c>
      <c r="R45" t="s">
        <v>253</v>
      </c>
      <c r="S45" t="s">
        <v>254</v>
      </c>
      <c r="T45" t="s">
        <v>255</v>
      </c>
      <c r="U45" t="s">
        <v>251</v>
      </c>
      <c r="V45" t="s">
        <v>252</v>
      </c>
      <c r="W45" t="s">
        <v>256</v>
      </c>
      <c r="X45" t="s">
        <v>257</v>
      </c>
      <c r="Y45" t="s">
        <v>188</v>
      </c>
      <c r="Z45" t="s">
        <v>258</v>
      </c>
      <c r="AA45" t="s">
        <v>259</v>
      </c>
      <c r="AB45" t="s">
        <v>260</v>
      </c>
      <c r="AC45" t="s">
        <v>261</v>
      </c>
      <c r="AD45" t="s">
        <v>262</v>
      </c>
      <c r="AE45" t="s">
        <v>263</v>
      </c>
      <c r="AF45" t="s">
        <v>310</v>
      </c>
      <c r="AG45" t="s">
        <v>198</v>
      </c>
      <c r="AH45" t="s">
        <v>248</v>
      </c>
      <c r="AI45" t="s">
        <v>311</v>
      </c>
      <c r="AJ45" t="s">
        <v>159</v>
      </c>
      <c r="AK45" t="s">
        <v>220</v>
      </c>
      <c r="AL45" t="s">
        <v>312</v>
      </c>
    </row>
    <row r="46" spans="1:48">
      <c r="A46" t="str">
        <f t="shared" si="0"/>
        <v>C80216n-11_0019</v>
      </c>
      <c r="B46" s="15">
        <v>22</v>
      </c>
      <c r="C46" s="15">
        <v>72</v>
      </c>
      <c r="D46" s="15">
        <f>IF(ISNUMBER(FIND(".rsv",F46)),1,0)</f>
        <v>0</v>
      </c>
      <c r="E46" s="16">
        <v>40608</v>
      </c>
      <c r="F46" t="s">
        <v>313</v>
      </c>
      <c r="G46" t="s">
        <v>147</v>
      </c>
      <c r="H46">
        <v>41.5</v>
      </c>
      <c r="I46" t="s">
        <v>148</v>
      </c>
      <c r="J46" t="s">
        <v>149</v>
      </c>
      <c r="K46" t="s">
        <v>150</v>
      </c>
      <c r="L46" s="16">
        <v>40608</v>
      </c>
      <c r="M46" t="s">
        <v>151</v>
      </c>
      <c r="N46" t="s">
        <v>247</v>
      </c>
      <c r="O46" t="s">
        <v>248</v>
      </c>
      <c r="P46" t="s">
        <v>87</v>
      </c>
      <c r="Q46" t="s">
        <v>169</v>
      </c>
      <c r="R46" t="s">
        <v>314</v>
      </c>
      <c r="S46" t="s">
        <v>315</v>
      </c>
      <c r="T46" t="s">
        <v>253</v>
      </c>
      <c r="U46" t="s">
        <v>254</v>
      </c>
      <c r="V46" t="s">
        <v>255</v>
      </c>
      <c r="W46" t="s">
        <v>251</v>
      </c>
      <c r="X46" t="s">
        <v>252</v>
      </c>
      <c r="Y46" t="s">
        <v>256</v>
      </c>
      <c r="Z46" t="s">
        <v>257</v>
      </c>
      <c r="AA46" t="s">
        <v>188</v>
      </c>
      <c r="AB46" t="s">
        <v>258</v>
      </c>
      <c r="AC46" t="s">
        <v>259</v>
      </c>
      <c r="AD46" t="s">
        <v>260</v>
      </c>
      <c r="AE46" t="s">
        <v>261</v>
      </c>
      <c r="AF46" t="s">
        <v>262</v>
      </c>
      <c r="AG46" t="s">
        <v>263</v>
      </c>
      <c r="AH46" t="s">
        <v>100</v>
      </c>
    </row>
    <row r="47" spans="1:48">
      <c r="A47" t="str">
        <f t="shared" si="0"/>
        <v>C80216n-11_0020</v>
      </c>
      <c r="B47" s="15">
        <v>23</v>
      </c>
      <c r="C47" s="15">
        <v>73</v>
      </c>
      <c r="D47" s="15">
        <f>IF(ISNUMBER(FIND(".rsv",F47)),1,0)</f>
        <v>0</v>
      </c>
      <c r="E47" s="16">
        <v>40608</v>
      </c>
      <c r="F47" t="s">
        <v>316</v>
      </c>
      <c r="G47" t="s">
        <v>147</v>
      </c>
      <c r="H47">
        <v>39.4</v>
      </c>
      <c r="I47" t="s">
        <v>148</v>
      </c>
      <c r="J47" t="s">
        <v>149</v>
      </c>
      <c r="K47" t="s">
        <v>150</v>
      </c>
      <c r="L47" s="16">
        <v>40608</v>
      </c>
      <c r="M47" t="s">
        <v>151</v>
      </c>
      <c r="N47" t="s">
        <v>317</v>
      </c>
      <c r="O47" t="s">
        <v>318</v>
      </c>
      <c r="P47" t="s">
        <v>176</v>
      </c>
      <c r="Q47" t="s">
        <v>154</v>
      </c>
      <c r="R47" t="s">
        <v>240</v>
      </c>
      <c r="S47" t="s">
        <v>319</v>
      </c>
      <c r="T47" t="s">
        <v>320</v>
      </c>
      <c r="U47" t="s">
        <v>253</v>
      </c>
      <c r="V47" t="s">
        <v>254</v>
      </c>
      <c r="W47" t="s">
        <v>255</v>
      </c>
      <c r="X47" t="s">
        <v>256</v>
      </c>
      <c r="Y47" t="s">
        <v>257</v>
      </c>
      <c r="Z47" t="s">
        <v>260</v>
      </c>
      <c r="AA47" t="s">
        <v>261</v>
      </c>
      <c r="AB47" t="s">
        <v>251</v>
      </c>
      <c r="AC47" t="s">
        <v>252</v>
      </c>
      <c r="AD47" t="s">
        <v>188</v>
      </c>
      <c r="AE47" t="s">
        <v>258</v>
      </c>
      <c r="AF47" t="s">
        <v>259</v>
      </c>
      <c r="AG47" t="s">
        <v>262</v>
      </c>
      <c r="AH47" t="s">
        <v>263</v>
      </c>
      <c r="AI47" t="s">
        <v>100</v>
      </c>
    </row>
    <row r="48" spans="1:48">
      <c r="A48" t="str">
        <f t="shared" si="0"/>
        <v>C80216n-11_0021</v>
      </c>
      <c r="B48" s="15">
        <v>8</v>
      </c>
      <c r="C48" s="15">
        <v>35</v>
      </c>
      <c r="D48" s="15">
        <f>IF(ISNUMBER(FIND(".rsv",F48)),1,0)</f>
        <v>0</v>
      </c>
      <c r="E48" s="16">
        <v>40608</v>
      </c>
      <c r="F48" t="s">
        <v>204</v>
      </c>
      <c r="G48" t="s">
        <v>147</v>
      </c>
      <c r="H48">
        <v>109.6</v>
      </c>
      <c r="I48" t="s">
        <v>148</v>
      </c>
      <c r="J48" t="s">
        <v>149</v>
      </c>
      <c r="K48" t="s">
        <v>150</v>
      </c>
      <c r="L48" s="16">
        <v>40608</v>
      </c>
      <c r="M48" t="s">
        <v>151</v>
      </c>
      <c r="N48" t="s">
        <v>178</v>
      </c>
      <c r="O48" t="s">
        <v>205</v>
      </c>
      <c r="P48" t="s">
        <v>179</v>
      </c>
      <c r="Q48" t="s">
        <v>206</v>
      </c>
      <c r="R48" t="s">
        <v>171</v>
      </c>
      <c r="S48" t="s">
        <v>186</v>
      </c>
      <c r="T48" t="s">
        <v>187</v>
      </c>
      <c r="U48" t="s">
        <v>188</v>
      </c>
      <c r="V48" t="s">
        <v>189</v>
      </c>
      <c r="W48" t="s">
        <v>190</v>
      </c>
      <c r="X48" t="s">
        <v>191</v>
      </c>
      <c r="Y48" t="s">
        <v>192</v>
      </c>
      <c r="Z48" t="s">
        <v>207</v>
      </c>
      <c r="AA48" t="s">
        <v>208</v>
      </c>
      <c r="AB48" t="s">
        <v>193</v>
      </c>
      <c r="AC48" t="s">
        <v>209</v>
      </c>
      <c r="AD48" t="s">
        <v>198</v>
      </c>
      <c r="AE48" t="s">
        <v>154</v>
      </c>
      <c r="AF48" t="s">
        <v>199</v>
      </c>
      <c r="AG48" t="s">
        <v>200</v>
      </c>
    </row>
    <row r="49" spans="1:51">
      <c r="A49" t="str">
        <f t="shared" si="0"/>
        <v>C80216n-11_0021</v>
      </c>
      <c r="B49" s="15">
        <v>70</v>
      </c>
      <c r="C49" s="15">
        <v>132</v>
      </c>
      <c r="D49" s="15">
        <f>IF(ISNUMBER(FIND(".rsv",F49)),1,0)</f>
        <v>0</v>
      </c>
      <c r="E49" s="16">
        <v>40615</v>
      </c>
      <c r="F49" s="1" t="s">
        <v>486</v>
      </c>
      <c r="G49" t="s">
        <v>147</v>
      </c>
      <c r="H49">
        <v>332.3</v>
      </c>
      <c r="I49" t="s">
        <v>148</v>
      </c>
      <c r="J49" t="s">
        <v>149</v>
      </c>
      <c r="K49" t="s">
        <v>150</v>
      </c>
      <c r="L49" s="16">
        <v>40615</v>
      </c>
      <c r="M49" t="s">
        <v>151</v>
      </c>
      <c r="N49" t="s">
        <v>178</v>
      </c>
      <c r="O49" t="s">
        <v>205</v>
      </c>
      <c r="P49" t="s">
        <v>179</v>
      </c>
      <c r="Q49" t="s">
        <v>206</v>
      </c>
      <c r="R49" t="s">
        <v>171</v>
      </c>
      <c r="S49" t="s">
        <v>186</v>
      </c>
      <c r="T49" t="s">
        <v>187</v>
      </c>
      <c r="U49" t="s">
        <v>188</v>
      </c>
      <c r="V49" t="s">
        <v>189</v>
      </c>
      <c r="W49" t="s">
        <v>190</v>
      </c>
      <c r="X49" t="s">
        <v>191</v>
      </c>
      <c r="Y49" t="s">
        <v>192</v>
      </c>
      <c r="Z49" t="s">
        <v>207</v>
      </c>
      <c r="AA49" t="s">
        <v>208</v>
      </c>
      <c r="AB49" t="s">
        <v>193</v>
      </c>
      <c r="AC49" t="s">
        <v>194</v>
      </c>
      <c r="AD49" t="s">
        <v>195</v>
      </c>
      <c r="AE49" t="s">
        <v>196</v>
      </c>
      <c r="AF49" t="s">
        <v>243</v>
      </c>
      <c r="AG49" t="s">
        <v>229</v>
      </c>
      <c r="AH49" t="s">
        <v>211</v>
      </c>
      <c r="AI49" t="s">
        <v>212</v>
      </c>
      <c r="AJ49" t="s">
        <v>242</v>
      </c>
      <c r="AK49" t="s">
        <v>461</v>
      </c>
      <c r="AL49" t="s">
        <v>462</v>
      </c>
      <c r="AM49" t="s">
        <v>463</v>
      </c>
      <c r="AN49" t="s">
        <v>198</v>
      </c>
      <c r="AO49" t="s">
        <v>154</v>
      </c>
      <c r="AP49" t="s">
        <v>199</v>
      </c>
      <c r="AQ49" t="s">
        <v>200</v>
      </c>
    </row>
    <row r="50" spans="1:51">
      <c r="A50" t="str">
        <f t="shared" si="0"/>
        <v>C80216n-11_0022</v>
      </c>
      <c r="B50" s="15">
        <v>9</v>
      </c>
      <c r="C50" s="15">
        <v>36</v>
      </c>
      <c r="D50" s="15">
        <f>IF(ISNUMBER(FIND(".rsv",F50)),1,0)</f>
        <v>0</v>
      </c>
      <c r="E50" s="16">
        <v>40608</v>
      </c>
      <c r="F50" t="s">
        <v>210</v>
      </c>
      <c r="G50" t="s">
        <v>147</v>
      </c>
      <c r="H50">
        <v>52.7</v>
      </c>
      <c r="I50" t="s">
        <v>148</v>
      </c>
      <c r="J50" t="s">
        <v>149</v>
      </c>
      <c r="K50" t="s">
        <v>150</v>
      </c>
      <c r="L50" s="16">
        <v>40608</v>
      </c>
      <c r="M50" t="s">
        <v>151</v>
      </c>
      <c r="N50" t="s">
        <v>178</v>
      </c>
      <c r="O50" t="s">
        <v>156</v>
      </c>
      <c r="P50" t="s">
        <v>178</v>
      </c>
      <c r="Q50" t="s">
        <v>89</v>
      </c>
      <c r="R50" t="s">
        <v>206</v>
      </c>
      <c r="S50" t="s">
        <v>171</v>
      </c>
      <c r="T50" t="s">
        <v>188</v>
      </c>
      <c r="U50" t="s">
        <v>189</v>
      </c>
      <c r="V50" t="s">
        <v>190</v>
      </c>
      <c r="W50" t="s">
        <v>186</v>
      </c>
      <c r="X50" t="s">
        <v>187</v>
      </c>
      <c r="Y50" t="s">
        <v>191</v>
      </c>
      <c r="Z50" t="s">
        <v>192</v>
      </c>
      <c r="AA50" t="s">
        <v>211</v>
      </c>
      <c r="AB50" t="s">
        <v>212</v>
      </c>
      <c r="AC50" t="s">
        <v>213</v>
      </c>
      <c r="AD50" t="s">
        <v>214</v>
      </c>
      <c r="AE50" t="s">
        <v>196</v>
      </c>
      <c r="AF50" t="s">
        <v>215</v>
      </c>
      <c r="AG50" t="s">
        <v>216</v>
      </c>
      <c r="AH50" t="s">
        <v>159</v>
      </c>
      <c r="AI50" t="s">
        <v>193</v>
      </c>
      <c r="AJ50" t="s">
        <v>209</v>
      </c>
      <c r="AK50" t="s">
        <v>198</v>
      </c>
      <c r="AL50" t="s">
        <v>154</v>
      </c>
      <c r="AM50" t="s">
        <v>199</v>
      </c>
      <c r="AN50" t="s">
        <v>200</v>
      </c>
    </row>
    <row r="51" spans="1:51">
      <c r="A51" t="str">
        <f t="shared" si="0"/>
        <v>C80216n-11_0022</v>
      </c>
      <c r="B51" s="15">
        <v>71</v>
      </c>
      <c r="C51" s="15">
        <v>133</v>
      </c>
      <c r="D51" s="15">
        <f>IF(ISNUMBER(FIND(".rsv",F51)),1,0)</f>
        <v>0</v>
      </c>
      <c r="E51" s="16">
        <v>40615</v>
      </c>
      <c r="F51" s="1" t="s">
        <v>487</v>
      </c>
      <c r="G51" t="s">
        <v>147</v>
      </c>
      <c r="H51">
        <v>65.5</v>
      </c>
      <c r="I51" t="s">
        <v>148</v>
      </c>
      <c r="J51" t="s">
        <v>149</v>
      </c>
      <c r="K51" t="s">
        <v>150</v>
      </c>
      <c r="L51" s="16">
        <v>40615</v>
      </c>
      <c r="M51" t="s">
        <v>151</v>
      </c>
      <c r="N51" t="s">
        <v>178</v>
      </c>
      <c r="O51" t="s">
        <v>156</v>
      </c>
      <c r="P51" t="s">
        <v>178</v>
      </c>
      <c r="Q51" t="s">
        <v>89</v>
      </c>
      <c r="R51" t="s">
        <v>206</v>
      </c>
      <c r="S51" t="s">
        <v>171</v>
      </c>
      <c r="T51" t="s">
        <v>188</v>
      </c>
      <c r="U51" t="s">
        <v>189</v>
      </c>
      <c r="V51" t="s">
        <v>190</v>
      </c>
      <c r="W51" t="s">
        <v>186</v>
      </c>
      <c r="X51" t="s">
        <v>187</v>
      </c>
      <c r="Y51" t="s">
        <v>191</v>
      </c>
      <c r="Z51" t="s">
        <v>192</v>
      </c>
      <c r="AA51" t="s">
        <v>211</v>
      </c>
      <c r="AB51" t="s">
        <v>212</v>
      </c>
      <c r="AC51" t="s">
        <v>213</v>
      </c>
      <c r="AD51" t="s">
        <v>214</v>
      </c>
      <c r="AE51" t="s">
        <v>196</v>
      </c>
      <c r="AF51" t="s">
        <v>215</v>
      </c>
      <c r="AG51" t="s">
        <v>216</v>
      </c>
      <c r="AH51" t="s">
        <v>193</v>
      </c>
      <c r="AI51" t="s">
        <v>194</v>
      </c>
      <c r="AJ51" t="s">
        <v>159</v>
      </c>
      <c r="AK51" t="s">
        <v>461</v>
      </c>
      <c r="AL51" t="s">
        <v>462</v>
      </c>
      <c r="AM51" t="s">
        <v>463</v>
      </c>
      <c r="AN51" t="s">
        <v>198</v>
      </c>
      <c r="AO51" t="s">
        <v>154</v>
      </c>
      <c r="AP51" t="s">
        <v>199</v>
      </c>
      <c r="AQ51" t="s">
        <v>200</v>
      </c>
    </row>
    <row r="52" spans="1:51">
      <c r="A52" t="str">
        <f t="shared" si="0"/>
        <v>C80216n-11_0023</v>
      </c>
      <c r="B52" s="15">
        <v>10</v>
      </c>
      <c r="C52" s="15">
        <v>37</v>
      </c>
      <c r="D52" s="15">
        <f>IF(ISNUMBER(FIND(".rsv",F52)),1,0)</f>
        <v>0</v>
      </c>
      <c r="E52" s="16">
        <v>40608</v>
      </c>
      <c r="F52" s="1" t="s">
        <v>217</v>
      </c>
      <c r="G52" t="s">
        <v>147</v>
      </c>
      <c r="H52">
        <v>54.3</v>
      </c>
      <c r="I52" t="s">
        <v>148</v>
      </c>
      <c r="J52" t="s">
        <v>149</v>
      </c>
      <c r="K52" t="s">
        <v>150</v>
      </c>
      <c r="L52" s="16">
        <v>40608</v>
      </c>
      <c r="M52" t="s">
        <v>151</v>
      </c>
      <c r="N52" t="s">
        <v>175</v>
      </c>
      <c r="O52" t="s">
        <v>176</v>
      </c>
      <c r="P52" t="s">
        <v>159</v>
      </c>
      <c r="Q52" t="s">
        <v>218</v>
      </c>
      <c r="R52" t="s">
        <v>219</v>
      </c>
      <c r="S52" t="s">
        <v>154</v>
      </c>
      <c r="T52" t="s">
        <v>178</v>
      </c>
      <c r="U52" t="s">
        <v>157</v>
      </c>
      <c r="V52" t="s">
        <v>220</v>
      </c>
      <c r="W52" t="s">
        <v>159</v>
      </c>
      <c r="X52" t="s">
        <v>178</v>
      </c>
      <c r="Y52" t="s">
        <v>86</v>
      </c>
      <c r="Z52" t="s">
        <v>156</v>
      </c>
      <c r="AA52" t="s">
        <v>221</v>
      </c>
      <c r="AB52" t="s">
        <v>188</v>
      </c>
      <c r="AC52" t="s">
        <v>189</v>
      </c>
      <c r="AD52" t="s">
        <v>190</v>
      </c>
      <c r="AE52" t="s">
        <v>186</v>
      </c>
      <c r="AF52" t="s">
        <v>187</v>
      </c>
      <c r="AG52" t="s">
        <v>191</v>
      </c>
      <c r="AH52" t="s">
        <v>192</v>
      </c>
      <c r="AI52" t="s">
        <v>211</v>
      </c>
      <c r="AJ52" t="s">
        <v>212</v>
      </c>
      <c r="AK52" t="s">
        <v>213</v>
      </c>
      <c r="AL52" t="s">
        <v>214</v>
      </c>
      <c r="AM52" t="s">
        <v>196</v>
      </c>
      <c r="AN52" t="s">
        <v>215</v>
      </c>
      <c r="AO52" t="s">
        <v>216</v>
      </c>
      <c r="AP52" t="s">
        <v>159</v>
      </c>
      <c r="AQ52" t="s">
        <v>193</v>
      </c>
      <c r="AR52" t="s">
        <v>209</v>
      </c>
      <c r="AS52" t="s">
        <v>198</v>
      </c>
      <c r="AT52" t="s">
        <v>154</v>
      </c>
      <c r="AU52" t="s">
        <v>199</v>
      </c>
      <c r="AV52" t="s">
        <v>200</v>
      </c>
    </row>
    <row r="53" spans="1:51">
      <c r="A53" t="str">
        <f t="shared" si="0"/>
        <v>C80216n-11_0023</v>
      </c>
      <c r="B53" s="15">
        <v>72</v>
      </c>
      <c r="C53" s="15">
        <v>134</v>
      </c>
      <c r="D53" s="15">
        <f>IF(ISNUMBER(FIND(".rsv",F53)),1,0)</f>
        <v>0</v>
      </c>
      <c r="E53" s="16">
        <v>40615</v>
      </c>
      <c r="F53" s="1" t="s">
        <v>488</v>
      </c>
      <c r="G53" t="s">
        <v>147</v>
      </c>
      <c r="H53">
        <v>202.2</v>
      </c>
      <c r="I53" t="s">
        <v>148</v>
      </c>
      <c r="J53" t="s">
        <v>149</v>
      </c>
      <c r="K53" t="s">
        <v>150</v>
      </c>
      <c r="L53" s="16">
        <v>40615</v>
      </c>
      <c r="M53" t="s">
        <v>151</v>
      </c>
      <c r="N53" t="s">
        <v>175</v>
      </c>
      <c r="O53" t="s">
        <v>176</v>
      </c>
      <c r="P53" t="s">
        <v>159</v>
      </c>
      <c r="Q53" t="s">
        <v>218</v>
      </c>
      <c r="R53" t="s">
        <v>219</v>
      </c>
      <c r="S53" t="s">
        <v>154</v>
      </c>
      <c r="T53" t="s">
        <v>178</v>
      </c>
      <c r="U53" t="s">
        <v>157</v>
      </c>
      <c r="V53" t="s">
        <v>220</v>
      </c>
      <c r="W53" t="s">
        <v>159</v>
      </c>
      <c r="X53" t="s">
        <v>178</v>
      </c>
      <c r="Y53" t="s">
        <v>86</v>
      </c>
      <c r="Z53" t="s">
        <v>156</v>
      </c>
      <c r="AA53" t="s">
        <v>221</v>
      </c>
      <c r="AB53" t="s">
        <v>188</v>
      </c>
      <c r="AC53" t="s">
        <v>189</v>
      </c>
      <c r="AD53" t="s">
        <v>190</v>
      </c>
      <c r="AE53" t="s">
        <v>186</v>
      </c>
      <c r="AF53" t="s">
        <v>187</v>
      </c>
      <c r="AG53" t="s">
        <v>191</v>
      </c>
      <c r="AH53" t="s">
        <v>192</v>
      </c>
      <c r="AI53" t="s">
        <v>211</v>
      </c>
      <c r="AJ53" t="s">
        <v>212</v>
      </c>
      <c r="AK53" t="s">
        <v>213</v>
      </c>
      <c r="AL53" t="s">
        <v>214</v>
      </c>
      <c r="AM53" t="s">
        <v>196</v>
      </c>
      <c r="AN53" t="s">
        <v>215</v>
      </c>
      <c r="AO53" t="s">
        <v>216</v>
      </c>
      <c r="AP53" t="s">
        <v>193</v>
      </c>
      <c r="AQ53" t="s">
        <v>194</v>
      </c>
      <c r="AR53" t="s">
        <v>159</v>
      </c>
      <c r="AS53" t="s">
        <v>461</v>
      </c>
      <c r="AT53" t="s">
        <v>462</v>
      </c>
      <c r="AU53" t="s">
        <v>463</v>
      </c>
      <c r="AV53" t="s">
        <v>198</v>
      </c>
      <c r="AW53" t="s">
        <v>154</v>
      </c>
      <c r="AX53" t="s">
        <v>199</v>
      </c>
      <c r="AY53" t="s">
        <v>200</v>
      </c>
    </row>
    <row r="54" spans="1:51">
      <c r="A54" t="str">
        <f t="shared" si="0"/>
        <v>C80216n-11_0024</v>
      </c>
      <c r="B54" s="15">
        <v>36</v>
      </c>
      <c r="C54" s="15">
        <v>91</v>
      </c>
      <c r="D54" s="15">
        <f>IF(ISNUMBER(FIND(".rsv",F54)),1,0)</f>
        <v>0</v>
      </c>
      <c r="E54" s="16">
        <v>40608</v>
      </c>
      <c r="F54" t="s">
        <v>383</v>
      </c>
      <c r="G54" t="s">
        <v>147</v>
      </c>
      <c r="H54">
        <v>142.80000000000001</v>
      </c>
      <c r="I54" t="s">
        <v>148</v>
      </c>
      <c r="J54" t="s">
        <v>149</v>
      </c>
      <c r="K54" t="s">
        <v>150</v>
      </c>
      <c r="L54" s="16">
        <v>40608</v>
      </c>
      <c r="M54" t="s">
        <v>151</v>
      </c>
      <c r="N54" t="s">
        <v>352</v>
      </c>
      <c r="O54" t="s">
        <v>248</v>
      </c>
      <c r="P54" t="s">
        <v>363</v>
      </c>
      <c r="Q54" t="s">
        <v>86</v>
      </c>
      <c r="R54" t="s">
        <v>154</v>
      </c>
      <c r="S54" t="s">
        <v>349</v>
      </c>
      <c r="T54" t="s">
        <v>238</v>
      </c>
      <c r="U54" t="s">
        <v>239</v>
      </c>
      <c r="V54" t="s">
        <v>384</v>
      </c>
      <c r="W54" t="s">
        <v>193</v>
      </c>
      <c r="X54" t="s">
        <v>194</v>
      </c>
      <c r="Y54" t="s">
        <v>186</v>
      </c>
      <c r="Z54" t="s">
        <v>187</v>
      </c>
      <c r="AA54" t="s">
        <v>365</v>
      </c>
      <c r="AB54" t="s">
        <v>366</v>
      </c>
      <c r="AC54" t="s">
        <v>367</v>
      </c>
      <c r="AD54" t="s">
        <v>191</v>
      </c>
      <c r="AE54" t="s">
        <v>192</v>
      </c>
      <c r="AF54" t="s">
        <v>188</v>
      </c>
      <c r="AG54" t="s">
        <v>189</v>
      </c>
      <c r="AH54" t="s">
        <v>190</v>
      </c>
      <c r="AI54" t="s">
        <v>195</v>
      </c>
      <c r="AJ54" t="s">
        <v>196</v>
      </c>
      <c r="AK54" t="s">
        <v>385</v>
      </c>
      <c r="AL54" t="s">
        <v>198</v>
      </c>
      <c r="AM54" t="s">
        <v>154</v>
      </c>
      <c r="AN54" t="s">
        <v>199</v>
      </c>
      <c r="AO54" t="s">
        <v>200</v>
      </c>
    </row>
    <row r="55" spans="1:51">
      <c r="A55" t="str">
        <f t="shared" si="0"/>
        <v>C80216n-11_0024</v>
      </c>
      <c r="B55" s="15">
        <v>66</v>
      </c>
      <c r="C55" s="15">
        <v>128</v>
      </c>
      <c r="D55" s="15">
        <f>IF(ISNUMBER(FIND(".rsv",F55)),1,0)</f>
        <v>0</v>
      </c>
      <c r="E55" s="16">
        <v>40615</v>
      </c>
      <c r="F55" s="1" t="s">
        <v>480</v>
      </c>
      <c r="G55" t="s">
        <v>147</v>
      </c>
      <c r="H55">
        <v>548.9</v>
      </c>
      <c r="I55" t="s">
        <v>148</v>
      </c>
      <c r="J55" t="s">
        <v>149</v>
      </c>
      <c r="K55" t="s">
        <v>150</v>
      </c>
      <c r="L55" s="16">
        <v>40615</v>
      </c>
      <c r="M55" t="s">
        <v>151</v>
      </c>
      <c r="N55" t="s">
        <v>352</v>
      </c>
      <c r="O55" t="s">
        <v>248</v>
      </c>
      <c r="P55" t="s">
        <v>363</v>
      </c>
      <c r="Q55" t="s">
        <v>86</v>
      </c>
      <c r="R55" t="s">
        <v>154</v>
      </c>
      <c r="S55" t="s">
        <v>349</v>
      </c>
      <c r="T55" t="s">
        <v>238</v>
      </c>
      <c r="U55" t="s">
        <v>239</v>
      </c>
      <c r="V55" t="s">
        <v>250</v>
      </c>
      <c r="W55" t="s">
        <v>193</v>
      </c>
      <c r="X55" t="s">
        <v>194</v>
      </c>
      <c r="Y55" t="s">
        <v>186</v>
      </c>
      <c r="Z55" t="s">
        <v>187</v>
      </c>
      <c r="AA55" t="s">
        <v>365</v>
      </c>
      <c r="AB55" t="s">
        <v>366</v>
      </c>
      <c r="AC55" t="s">
        <v>367</v>
      </c>
      <c r="AD55" t="s">
        <v>191</v>
      </c>
      <c r="AE55" t="s">
        <v>192</v>
      </c>
      <c r="AF55" t="s">
        <v>188</v>
      </c>
      <c r="AG55" t="s">
        <v>189</v>
      </c>
      <c r="AH55" t="s">
        <v>190</v>
      </c>
      <c r="AI55" t="s">
        <v>195</v>
      </c>
      <c r="AJ55" t="s">
        <v>196</v>
      </c>
      <c r="AK55" t="s">
        <v>243</v>
      </c>
      <c r="AL55" t="s">
        <v>211</v>
      </c>
      <c r="AM55" t="s">
        <v>212</v>
      </c>
      <c r="AN55" t="s">
        <v>213</v>
      </c>
      <c r="AO55" t="s">
        <v>280</v>
      </c>
      <c r="AP55" t="s">
        <v>198</v>
      </c>
      <c r="AQ55" t="s">
        <v>154</v>
      </c>
      <c r="AR55" t="s">
        <v>199</v>
      </c>
      <c r="AS55" t="s">
        <v>200</v>
      </c>
      <c r="AT55" t="s">
        <v>201</v>
      </c>
    </row>
    <row r="56" spans="1:51">
      <c r="A56" t="str">
        <f t="shared" si="0"/>
        <v>C80216n-11_0024</v>
      </c>
      <c r="B56" s="15">
        <v>67</v>
      </c>
      <c r="C56" s="15">
        <v>129</v>
      </c>
      <c r="D56" s="15">
        <f>IF(ISNUMBER(FIND(".rsv",F56)),1,0)</f>
        <v>0</v>
      </c>
      <c r="E56" s="16">
        <v>40615</v>
      </c>
      <c r="F56" s="1" t="s">
        <v>481</v>
      </c>
      <c r="G56" t="s">
        <v>147</v>
      </c>
      <c r="H56">
        <v>565.79999999999995</v>
      </c>
      <c r="I56" t="s">
        <v>148</v>
      </c>
      <c r="J56" t="s">
        <v>149</v>
      </c>
      <c r="K56" t="s">
        <v>150</v>
      </c>
      <c r="L56" s="16">
        <v>40615</v>
      </c>
      <c r="M56" t="s">
        <v>151</v>
      </c>
      <c r="N56" t="s">
        <v>352</v>
      </c>
      <c r="O56" t="s">
        <v>248</v>
      </c>
      <c r="P56" t="s">
        <v>363</v>
      </c>
      <c r="Q56" t="s">
        <v>86</v>
      </c>
      <c r="R56" t="s">
        <v>154</v>
      </c>
      <c r="S56" t="s">
        <v>349</v>
      </c>
      <c r="T56" t="s">
        <v>238</v>
      </c>
      <c r="U56" t="s">
        <v>239</v>
      </c>
      <c r="V56" t="s">
        <v>250</v>
      </c>
      <c r="W56" t="s">
        <v>193</v>
      </c>
      <c r="X56" t="s">
        <v>194</v>
      </c>
      <c r="Y56" t="s">
        <v>186</v>
      </c>
      <c r="Z56" t="s">
        <v>187</v>
      </c>
      <c r="AA56" t="s">
        <v>365</v>
      </c>
      <c r="AB56" t="s">
        <v>366</v>
      </c>
      <c r="AC56" t="s">
        <v>367</v>
      </c>
      <c r="AD56" t="s">
        <v>191</v>
      </c>
      <c r="AE56" t="s">
        <v>192</v>
      </c>
      <c r="AF56" t="s">
        <v>188</v>
      </c>
      <c r="AG56" t="s">
        <v>189</v>
      </c>
      <c r="AH56" t="s">
        <v>190</v>
      </c>
      <c r="AI56" t="s">
        <v>195</v>
      </c>
      <c r="AJ56" t="s">
        <v>196</v>
      </c>
      <c r="AK56" t="s">
        <v>243</v>
      </c>
      <c r="AL56" t="s">
        <v>211</v>
      </c>
      <c r="AM56" t="s">
        <v>212</v>
      </c>
      <c r="AN56" t="s">
        <v>213</v>
      </c>
      <c r="AO56" t="s">
        <v>280</v>
      </c>
      <c r="AP56" t="s">
        <v>198</v>
      </c>
      <c r="AQ56" t="s">
        <v>154</v>
      </c>
      <c r="AR56" t="s">
        <v>199</v>
      </c>
      <c r="AS56" t="s">
        <v>482</v>
      </c>
      <c r="AT56" t="s">
        <v>201</v>
      </c>
    </row>
    <row r="57" spans="1:51">
      <c r="A57" t="str">
        <f t="shared" si="0"/>
        <v>C80216n-11_0025</v>
      </c>
      <c r="B57" s="15">
        <v>34</v>
      </c>
      <c r="C57" s="15">
        <v>89</v>
      </c>
      <c r="D57" s="15">
        <f>IF(ISNUMBER(FIND(".rsv",F57)),1,0)</f>
        <v>0</v>
      </c>
      <c r="E57" s="16">
        <v>40608</v>
      </c>
      <c r="F57" s="1" t="s">
        <v>375</v>
      </c>
      <c r="G57" t="s">
        <v>147</v>
      </c>
      <c r="H57">
        <v>56.3</v>
      </c>
      <c r="I57" t="s">
        <v>148</v>
      </c>
      <c r="J57" t="s">
        <v>149</v>
      </c>
      <c r="K57" t="s">
        <v>150</v>
      </c>
      <c r="L57" s="16">
        <v>40608</v>
      </c>
      <c r="M57" t="s">
        <v>151</v>
      </c>
      <c r="N57" t="s">
        <v>246</v>
      </c>
      <c r="O57" t="s">
        <v>247</v>
      </c>
      <c r="P57" t="s">
        <v>348</v>
      </c>
      <c r="Q57" t="s">
        <v>88</v>
      </c>
      <c r="R57" t="s">
        <v>266</v>
      </c>
      <c r="S57" t="s">
        <v>206</v>
      </c>
      <c r="T57" t="s">
        <v>238</v>
      </c>
      <c r="U57" t="s">
        <v>249</v>
      </c>
      <c r="V57" t="s">
        <v>221</v>
      </c>
      <c r="W57" t="s">
        <v>256</v>
      </c>
      <c r="X57" t="s">
        <v>257</v>
      </c>
      <c r="Y57" t="s">
        <v>253</v>
      </c>
      <c r="Z57" t="s">
        <v>254</v>
      </c>
      <c r="AA57" t="s">
        <v>255</v>
      </c>
      <c r="AB57" t="s">
        <v>376</v>
      </c>
      <c r="AC57" t="s">
        <v>252</v>
      </c>
      <c r="AD57" t="s">
        <v>188</v>
      </c>
      <c r="AE57" t="s">
        <v>258</v>
      </c>
      <c r="AF57" t="s">
        <v>259</v>
      </c>
      <c r="AG57" t="s">
        <v>260</v>
      </c>
      <c r="AH57" t="s">
        <v>261</v>
      </c>
      <c r="AI57" t="s">
        <v>262</v>
      </c>
      <c r="AJ57" t="s">
        <v>263</v>
      </c>
      <c r="AK57" t="s">
        <v>310</v>
      </c>
      <c r="AL57" t="s">
        <v>198</v>
      </c>
      <c r="AM57" t="s">
        <v>248</v>
      </c>
      <c r="AN57" t="s">
        <v>311</v>
      </c>
      <c r="AO57" t="s">
        <v>159</v>
      </c>
      <c r="AP57" t="s">
        <v>220</v>
      </c>
      <c r="AQ57" t="s">
        <v>312</v>
      </c>
    </row>
    <row r="58" spans="1:51">
      <c r="A58" t="str">
        <f t="shared" si="0"/>
        <v>C80216n-11_0026</v>
      </c>
      <c r="B58" s="15">
        <v>38</v>
      </c>
      <c r="C58" s="15">
        <v>94</v>
      </c>
      <c r="D58" s="15">
        <f>IF(ISNUMBER(FIND(".rsv",F58)),1,0)</f>
        <v>0</v>
      </c>
      <c r="E58" s="16">
        <v>40608</v>
      </c>
      <c r="F58" s="1" t="s">
        <v>392</v>
      </c>
      <c r="G58" t="s">
        <v>147</v>
      </c>
      <c r="H58">
        <v>54.8</v>
      </c>
      <c r="I58" t="s">
        <v>148</v>
      </c>
      <c r="J58" t="s">
        <v>149</v>
      </c>
      <c r="K58" t="s">
        <v>150</v>
      </c>
      <c r="L58" s="16">
        <v>40608</v>
      </c>
      <c r="M58" t="s">
        <v>151</v>
      </c>
      <c r="N58" t="s">
        <v>246</v>
      </c>
      <c r="O58" t="s">
        <v>247</v>
      </c>
      <c r="P58" t="s">
        <v>154</v>
      </c>
      <c r="Q58" t="s">
        <v>393</v>
      </c>
      <c r="R58" t="s">
        <v>394</v>
      </c>
      <c r="S58" t="s">
        <v>395</v>
      </c>
      <c r="T58" t="s">
        <v>185</v>
      </c>
      <c r="U58" t="s">
        <v>188</v>
      </c>
      <c r="V58" t="s">
        <v>258</v>
      </c>
      <c r="W58" t="s">
        <v>396</v>
      </c>
      <c r="X58" t="s">
        <v>251</v>
      </c>
      <c r="Y58" t="s">
        <v>397</v>
      </c>
      <c r="Z58" t="s">
        <v>256</v>
      </c>
      <c r="AA58" t="s">
        <v>398</v>
      </c>
      <c r="AB58" t="s">
        <v>253</v>
      </c>
      <c r="AC58" t="s">
        <v>254</v>
      </c>
      <c r="AD58" t="s">
        <v>399</v>
      </c>
      <c r="AE58" t="s">
        <v>260</v>
      </c>
      <c r="AF58" t="s">
        <v>400</v>
      </c>
      <c r="AG58" t="s">
        <v>262</v>
      </c>
      <c r="AH58" t="s">
        <v>263</v>
      </c>
      <c r="AI58" t="s">
        <v>310</v>
      </c>
      <c r="AJ58" t="s">
        <v>198</v>
      </c>
      <c r="AK58" t="s">
        <v>248</v>
      </c>
      <c r="AL58" t="s">
        <v>311</v>
      </c>
      <c r="AM58" t="s">
        <v>159</v>
      </c>
      <c r="AN58" t="s">
        <v>220</v>
      </c>
      <c r="AO58" t="s">
        <v>312</v>
      </c>
      <c r="AP58" t="s">
        <v>401</v>
      </c>
    </row>
    <row r="59" spans="1:51">
      <c r="A59" t="str">
        <f t="shared" si="0"/>
        <v>C80216n-11_0027</v>
      </c>
      <c r="B59" s="15">
        <v>35</v>
      </c>
      <c r="C59" s="15">
        <v>90</v>
      </c>
      <c r="D59" s="15">
        <f>IF(ISNUMBER(FIND(".rsv",F59)),1,0)</f>
        <v>0</v>
      </c>
      <c r="E59" s="16">
        <v>40608</v>
      </c>
      <c r="F59" s="1" t="s">
        <v>377</v>
      </c>
      <c r="G59" t="s">
        <v>147</v>
      </c>
      <c r="H59">
        <v>145.9</v>
      </c>
      <c r="I59" t="s">
        <v>148</v>
      </c>
      <c r="J59" t="s">
        <v>149</v>
      </c>
      <c r="K59" t="s">
        <v>150</v>
      </c>
      <c r="L59" s="16">
        <v>40608</v>
      </c>
      <c r="M59" t="s">
        <v>151</v>
      </c>
      <c r="N59" t="s">
        <v>378</v>
      </c>
      <c r="O59" t="s">
        <v>379</v>
      </c>
      <c r="P59" t="s">
        <v>318</v>
      </c>
      <c r="Q59" t="s">
        <v>380</v>
      </c>
      <c r="R59" t="s">
        <v>206</v>
      </c>
      <c r="S59" t="s">
        <v>238</v>
      </c>
      <c r="T59" t="s">
        <v>381</v>
      </c>
      <c r="U59" t="s">
        <v>81</v>
      </c>
      <c r="V59" t="s">
        <v>382</v>
      </c>
      <c r="W59" t="s">
        <v>256</v>
      </c>
      <c r="X59" t="s">
        <v>257</v>
      </c>
      <c r="Y59" t="s">
        <v>253</v>
      </c>
      <c r="Z59" t="s">
        <v>254</v>
      </c>
      <c r="AA59" t="s">
        <v>255</v>
      </c>
      <c r="AB59" t="s">
        <v>376</v>
      </c>
      <c r="AC59" t="s">
        <v>252</v>
      </c>
      <c r="AD59" t="s">
        <v>188</v>
      </c>
      <c r="AE59" t="s">
        <v>258</v>
      </c>
      <c r="AF59" t="s">
        <v>259</v>
      </c>
      <c r="AG59" t="s">
        <v>260</v>
      </c>
      <c r="AH59" t="s">
        <v>261</v>
      </c>
      <c r="AI59" t="s">
        <v>262</v>
      </c>
      <c r="AJ59" t="s">
        <v>263</v>
      </c>
      <c r="AK59" t="s">
        <v>310</v>
      </c>
      <c r="AL59" t="s">
        <v>198</v>
      </c>
      <c r="AM59" t="s">
        <v>248</v>
      </c>
      <c r="AN59" t="s">
        <v>311</v>
      </c>
      <c r="AO59" t="s">
        <v>159</v>
      </c>
      <c r="AP59" t="s">
        <v>220</v>
      </c>
      <c r="AQ59" t="s">
        <v>312</v>
      </c>
    </row>
    <row r="60" spans="1:51">
      <c r="A60" t="str">
        <f t="shared" si="0"/>
        <v>C80216n-11_0028</v>
      </c>
      <c r="B60" s="15">
        <v>19</v>
      </c>
      <c r="C60" s="15">
        <v>48</v>
      </c>
      <c r="D60" s="15">
        <f>IF(ISNUMBER(FIND(".rsv",F60)),1,0)</f>
        <v>0</v>
      </c>
      <c r="E60" s="16">
        <v>40608</v>
      </c>
      <c r="F60" t="s">
        <v>273</v>
      </c>
      <c r="G60" t="s">
        <v>147</v>
      </c>
      <c r="H60">
        <v>106.5</v>
      </c>
      <c r="I60" t="s">
        <v>148</v>
      </c>
      <c r="J60" t="s">
        <v>149</v>
      </c>
      <c r="K60" t="s">
        <v>150</v>
      </c>
      <c r="L60" s="16">
        <v>40608</v>
      </c>
      <c r="M60" t="s">
        <v>151</v>
      </c>
      <c r="N60" t="s">
        <v>274</v>
      </c>
      <c r="O60" t="s">
        <v>275</v>
      </c>
      <c r="P60" t="s">
        <v>154</v>
      </c>
      <c r="Q60" t="s">
        <v>276</v>
      </c>
      <c r="R60" t="s">
        <v>277</v>
      </c>
      <c r="S60" t="s">
        <v>278</v>
      </c>
      <c r="T60" t="s">
        <v>206</v>
      </c>
      <c r="U60" t="s">
        <v>239</v>
      </c>
      <c r="V60" t="s">
        <v>279</v>
      </c>
      <c r="W60" t="s">
        <v>196</v>
      </c>
      <c r="X60" t="s">
        <v>215</v>
      </c>
      <c r="Y60" t="s">
        <v>216</v>
      </c>
      <c r="Z60" t="s">
        <v>188</v>
      </c>
      <c r="AA60" t="s">
        <v>189</v>
      </c>
      <c r="AB60" t="s">
        <v>190</v>
      </c>
      <c r="AC60" t="s">
        <v>186</v>
      </c>
      <c r="AD60" t="s">
        <v>187</v>
      </c>
      <c r="AE60" t="s">
        <v>191</v>
      </c>
      <c r="AF60" t="s">
        <v>192</v>
      </c>
      <c r="AG60" t="s">
        <v>211</v>
      </c>
      <c r="AH60" t="s">
        <v>280</v>
      </c>
      <c r="AI60" t="s">
        <v>198</v>
      </c>
      <c r="AJ60" t="s">
        <v>154</v>
      </c>
      <c r="AK60" t="s">
        <v>199</v>
      </c>
      <c r="AL60" t="s">
        <v>200</v>
      </c>
    </row>
    <row r="61" spans="1:51">
      <c r="A61" t="str">
        <f t="shared" si="0"/>
        <v>C80216n-11_0028</v>
      </c>
      <c r="B61" s="15">
        <v>76</v>
      </c>
      <c r="C61" s="15">
        <v>138</v>
      </c>
      <c r="D61" s="15">
        <f>IF(ISNUMBER(FIND(".rsv",F61)),1,0)</f>
        <v>0</v>
      </c>
      <c r="E61" s="16">
        <v>40615</v>
      </c>
      <c r="F61" t="s">
        <v>493</v>
      </c>
      <c r="G61" t="s">
        <v>147</v>
      </c>
      <c r="H61">
        <v>245.2</v>
      </c>
      <c r="I61" t="s">
        <v>148</v>
      </c>
      <c r="J61" t="s">
        <v>149</v>
      </c>
      <c r="K61" t="s">
        <v>150</v>
      </c>
      <c r="L61" s="16">
        <v>40615</v>
      </c>
      <c r="M61" t="s">
        <v>151</v>
      </c>
      <c r="N61" t="s">
        <v>274</v>
      </c>
      <c r="O61" t="s">
        <v>275</v>
      </c>
      <c r="P61" t="s">
        <v>154</v>
      </c>
      <c r="Q61" t="s">
        <v>276</v>
      </c>
      <c r="R61" t="s">
        <v>277</v>
      </c>
      <c r="S61" t="s">
        <v>278</v>
      </c>
      <c r="T61" t="s">
        <v>154</v>
      </c>
      <c r="U61" t="s">
        <v>239</v>
      </c>
      <c r="V61" t="s">
        <v>279</v>
      </c>
      <c r="W61" t="s">
        <v>274</v>
      </c>
      <c r="X61" t="s">
        <v>275</v>
      </c>
      <c r="Y61" t="s">
        <v>154</v>
      </c>
      <c r="Z61" t="s">
        <v>276</v>
      </c>
      <c r="AA61" t="s">
        <v>277</v>
      </c>
      <c r="AB61" t="s">
        <v>278</v>
      </c>
      <c r="AC61" t="s">
        <v>154</v>
      </c>
      <c r="AD61" t="s">
        <v>239</v>
      </c>
      <c r="AE61" t="s">
        <v>279</v>
      </c>
      <c r="AF61" t="s">
        <v>274</v>
      </c>
      <c r="AG61" t="s">
        <v>275</v>
      </c>
      <c r="AH61" t="s">
        <v>154</v>
      </c>
      <c r="AI61" t="s">
        <v>276</v>
      </c>
      <c r="AJ61" t="s">
        <v>277</v>
      </c>
      <c r="AK61" t="s">
        <v>278</v>
      </c>
      <c r="AL61" t="s">
        <v>154</v>
      </c>
      <c r="AM61" t="s">
        <v>239</v>
      </c>
      <c r="AN61" t="s">
        <v>494</v>
      </c>
    </row>
    <row r="62" spans="1:51">
      <c r="A62" t="str">
        <f t="shared" si="0"/>
        <v>C80216n-11_0028</v>
      </c>
      <c r="B62" s="15">
        <v>78</v>
      </c>
      <c r="C62" s="15">
        <v>140</v>
      </c>
      <c r="D62" s="15">
        <f>IF(ISNUMBER(FIND(".rsv",F62)),1,0)</f>
        <v>0</v>
      </c>
      <c r="E62" s="16">
        <v>40615</v>
      </c>
      <c r="F62" t="s">
        <v>498</v>
      </c>
      <c r="G62" t="s">
        <v>147</v>
      </c>
      <c r="H62">
        <v>245.2</v>
      </c>
      <c r="I62" t="s">
        <v>148</v>
      </c>
      <c r="J62" t="s">
        <v>149</v>
      </c>
      <c r="K62" t="s">
        <v>150</v>
      </c>
      <c r="L62" s="16">
        <v>40615</v>
      </c>
      <c r="M62" t="s">
        <v>151</v>
      </c>
      <c r="N62" t="s">
        <v>274</v>
      </c>
      <c r="O62" t="s">
        <v>275</v>
      </c>
      <c r="P62" t="s">
        <v>154</v>
      </c>
      <c r="Q62" t="s">
        <v>276</v>
      </c>
      <c r="R62" t="s">
        <v>277</v>
      </c>
      <c r="S62" t="s">
        <v>278</v>
      </c>
      <c r="T62" t="s">
        <v>154</v>
      </c>
      <c r="U62" t="s">
        <v>239</v>
      </c>
      <c r="V62" t="s">
        <v>279</v>
      </c>
      <c r="W62" t="s">
        <v>196</v>
      </c>
      <c r="X62" t="s">
        <v>215</v>
      </c>
      <c r="Y62" t="s">
        <v>216</v>
      </c>
      <c r="Z62" t="s">
        <v>188</v>
      </c>
      <c r="AA62" t="s">
        <v>189</v>
      </c>
      <c r="AB62" t="s">
        <v>190</v>
      </c>
      <c r="AC62" t="s">
        <v>186</v>
      </c>
      <c r="AD62" t="s">
        <v>187</v>
      </c>
      <c r="AE62" t="s">
        <v>193</v>
      </c>
      <c r="AF62" t="s">
        <v>194</v>
      </c>
      <c r="AG62" t="s">
        <v>191</v>
      </c>
      <c r="AH62" t="s">
        <v>192</v>
      </c>
      <c r="AI62" t="s">
        <v>211</v>
      </c>
      <c r="AJ62" t="s">
        <v>280</v>
      </c>
      <c r="AK62" t="s">
        <v>198</v>
      </c>
      <c r="AL62" t="s">
        <v>154</v>
      </c>
      <c r="AM62" t="s">
        <v>199</v>
      </c>
      <c r="AN62" t="s">
        <v>200</v>
      </c>
    </row>
    <row r="63" spans="1:51">
      <c r="A63" t="str">
        <f t="shared" si="0"/>
        <v>C80216n-11_0028</v>
      </c>
      <c r="B63" s="15">
        <v>81</v>
      </c>
      <c r="C63" s="15">
        <v>143</v>
      </c>
      <c r="D63" s="15">
        <f>IF(ISNUMBER(FIND(".rsv",F63)),1,0)</f>
        <v>0</v>
      </c>
      <c r="E63" s="16">
        <v>40616</v>
      </c>
      <c r="F63" t="s">
        <v>501</v>
      </c>
      <c r="G63" t="s">
        <v>147</v>
      </c>
      <c r="H63">
        <v>250.9</v>
      </c>
      <c r="I63" t="s">
        <v>148</v>
      </c>
      <c r="J63" t="s">
        <v>149</v>
      </c>
      <c r="K63" t="s">
        <v>150</v>
      </c>
      <c r="L63" s="16">
        <v>40616</v>
      </c>
      <c r="M63" t="s">
        <v>151</v>
      </c>
      <c r="N63" t="s">
        <v>274</v>
      </c>
      <c r="O63" t="s">
        <v>275</v>
      </c>
      <c r="P63" t="s">
        <v>154</v>
      </c>
      <c r="Q63" t="s">
        <v>276</v>
      </c>
      <c r="R63" t="s">
        <v>277</v>
      </c>
      <c r="S63" t="s">
        <v>278</v>
      </c>
      <c r="T63" t="s">
        <v>154</v>
      </c>
      <c r="U63" t="s">
        <v>239</v>
      </c>
      <c r="V63" t="s">
        <v>279</v>
      </c>
      <c r="W63" t="s">
        <v>196</v>
      </c>
      <c r="X63" t="s">
        <v>215</v>
      </c>
      <c r="Y63" t="s">
        <v>216</v>
      </c>
      <c r="Z63" t="s">
        <v>188</v>
      </c>
      <c r="AA63" t="s">
        <v>189</v>
      </c>
      <c r="AB63" t="s">
        <v>190</v>
      </c>
      <c r="AC63" t="s">
        <v>186</v>
      </c>
      <c r="AD63" t="s">
        <v>187</v>
      </c>
      <c r="AE63" t="s">
        <v>191</v>
      </c>
      <c r="AF63" t="s">
        <v>192</v>
      </c>
      <c r="AG63" t="s">
        <v>211</v>
      </c>
      <c r="AH63" t="s">
        <v>280</v>
      </c>
      <c r="AI63" t="s">
        <v>198</v>
      </c>
      <c r="AJ63" t="s">
        <v>154</v>
      </c>
      <c r="AK63" t="s">
        <v>199</v>
      </c>
      <c r="AL63" t="s">
        <v>200</v>
      </c>
    </row>
    <row r="64" spans="1:51">
      <c r="A64" t="str">
        <f t="shared" si="0"/>
        <v>C80216n-11_0029</v>
      </c>
      <c r="B64" s="15">
        <v>20</v>
      </c>
      <c r="C64" s="15">
        <v>50</v>
      </c>
      <c r="D64" s="15">
        <f>IF(ISNUMBER(FIND(".rsv",F64)),1,0)</f>
        <v>0</v>
      </c>
      <c r="E64" s="16">
        <v>40608</v>
      </c>
      <c r="F64" t="s">
        <v>281</v>
      </c>
      <c r="G64" t="s">
        <v>147</v>
      </c>
      <c r="H64">
        <v>77.3</v>
      </c>
      <c r="I64" t="s">
        <v>148</v>
      </c>
      <c r="J64" t="s">
        <v>149</v>
      </c>
      <c r="K64" t="s">
        <v>150</v>
      </c>
      <c r="L64" s="16">
        <v>40608</v>
      </c>
      <c r="M64" t="s">
        <v>151</v>
      </c>
      <c r="N64" t="s">
        <v>282</v>
      </c>
      <c r="O64" t="s">
        <v>283</v>
      </c>
      <c r="P64" t="s">
        <v>284</v>
      </c>
      <c r="Q64" t="s">
        <v>285</v>
      </c>
      <c r="R64" t="s">
        <v>286</v>
      </c>
      <c r="S64" t="s">
        <v>287</v>
      </c>
      <c r="T64" t="s">
        <v>288</v>
      </c>
      <c r="U64" t="s">
        <v>289</v>
      </c>
      <c r="V64" t="s">
        <v>290</v>
      </c>
      <c r="W64" t="s">
        <v>291</v>
      </c>
      <c r="X64" t="s">
        <v>292</v>
      </c>
      <c r="Y64" t="s">
        <v>293</v>
      </c>
      <c r="Z64" t="s">
        <v>294</v>
      </c>
      <c r="AA64" t="s">
        <v>295</v>
      </c>
      <c r="AB64" t="s">
        <v>286</v>
      </c>
      <c r="AC64" t="s">
        <v>296</v>
      </c>
      <c r="AD64" t="s">
        <v>297</v>
      </c>
      <c r="AE64" t="s">
        <v>298</v>
      </c>
      <c r="AF64" t="s">
        <v>299</v>
      </c>
      <c r="AG64" t="s">
        <v>300</v>
      </c>
      <c r="AH64" t="s">
        <v>301</v>
      </c>
      <c r="AI64" t="s">
        <v>302</v>
      </c>
      <c r="AJ64" t="s">
        <v>303</v>
      </c>
      <c r="AK64" t="s">
        <v>304</v>
      </c>
      <c r="AL64" t="s">
        <v>305</v>
      </c>
      <c r="AM64" t="s">
        <v>306</v>
      </c>
    </row>
    <row r="65" spans="1:43">
      <c r="A65" t="str">
        <f t="shared" si="0"/>
        <v>C80216n-11_0030</v>
      </c>
      <c r="B65" s="15">
        <v>48</v>
      </c>
      <c r="C65" s="15">
        <v>106</v>
      </c>
      <c r="D65" s="15">
        <f>IF(ISNUMBER(FIND(".rsv",F65)),1,0)</f>
        <v>0</v>
      </c>
      <c r="E65" s="16">
        <v>40609</v>
      </c>
      <c r="F65" s="1" t="s">
        <v>440</v>
      </c>
      <c r="G65" t="s">
        <v>147</v>
      </c>
      <c r="H65">
        <v>91.1</v>
      </c>
      <c r="I65" t="s">
        <v>148</v>
      </c>
      <c r="J65" t="s">
        <v>149</v>
      </c>
      <c r="K65" t="s">
        <v>150</v>
      </c>
      <c r="L65" s="16">
        <v>40609</v>
      </c>
      <c r="M65" t="s">
        <v>151</v>
      </c>
      <c r="N65" t="s">
        <v>422</v>
      </c>
      <c r="O65" t="s">
        <v>441</v>
      </c>
      <c r="P65" t="s">
        <v>442</v>
      </c>
      <c r="Q65" t="s">
        <v>283</v>
      </c>
      <c r="R65" t="s">
        <v>284</v>
      </c>
      <c r="S65" t="s">
        <v>285</v>
      </c>
      <c r="T65" t="s">
        <v>286</v>
      </c>
      <c r="U65" t="s">
        <v>287</v>
      </c>
      <c r="V65" t="s">
        <v>288</v>
      </c>
      <c r="W65" t="s">
        <v>289</v>
      </c>
      <c r="X65" t="s">
        <v>290</v>
      </c>
      <c r="Y65" t="s">
        <v>291</v>
      </c>
      <c r="Z65" t="s">
        <v>292</v>
      </c>
      <c r="AA65" t="s">
        <v>293</v>
      </c>
      <c r="AB65" t="s">
        <v>294</v>
      </c>
      <c r="AC65" t="s">
        <v>295</v>
      </c>
      <c r="AD65" t="s">
        <v>286</v>
      </c>
      <c r="AE65" t="s">
        <v>296</v>
      </c>
      <c r="AF65" t="s">
        <v>297</v>
      </c>
      <c r="AG65" t="s">
        <v>298</v>
      </c>
      <c r="AH65" t="s">
        <v>299</v>
      </c>
      <c r="AI65" t="s">
        <v>300</v>
      </c>
      <c r="AJ65" t="s">
        <v>301</v>
      </c>
      <c r="AK65" t="s">
        <v>302</v>
      </c>
      <c r="AL65" t="s">
        <v>303</v>
      </c>
      <c r="AM65" t="s">
        <v>304</v>
      </c>
      <c r="AN65" t="s">
        <v>305</v>
      </c>
      <c r="AO65" t="s">
        <v>306</v>
      </c>
    </row>
    <row r="66" spans="1:43">
      <c r="A66" t="str">
        <f t="shared" ref="A66:A92" si="1">LEFT(F66,15)</f>
        <v>C80216n-11_0031</v>
      </c>
      <c r="B66" s="15">
        <v>41</v>
      </c>
      <c r="C66" s="15">
        <v>99</v>
      </c>
      <c r="D66" s="15">
        <f>IF(ISNUMBER(FIND(".rsv",F66)),1,0)</f>
        <v>0</v>
      </c>
      <c r="E66" s="16">
        <v>40608</v>
      </c>
      <c r="F66" s="1" t="s">
        <v>421</v>
      </c>
      <c r="G66" t="s">
        <v>147</v>
      </c>
      <c r="H66">
        <v>69.599999999999994</v>
      </c>
      <c r="I66" t="s">
        <v>148</v>
      </c>
      <c r="J66" t="s">
        <v>149</v>
      </c>
      <c r="K66" t="s">
        <v>150</v>
      </c>
      <c r="L66" s="16">
        <v>40608</v>
      </c>
      <c r="M66" t="s">
        <v>151</v>
      </c>
      <c r="N66" t="s">
        <v>422</v>
      </c>
      <c r="O66" t="s">
        <v>423</v>
      </c>
      <c r="P66" t="s">
        <v>283</v>
      </c>
      <c r="Q66" t="s">
        <v>284</v>
      </c>
      <c r="R66" t="s">
        <v>285</v>
      </c>
      <c r="S66" t="s">
        <v>286</v>
      </c>
      <c r="T66" t="s">
        <v>287</v>
      </c>
      <c r="U66" t="s">
        <v>288</v>
      </c>
      <c r="V66" t="s">
        <v>289</v>
      </c>
      <c r="W66" t="s">
        <v>290</v>
      </c>
      <c r="X66" t="s">
        <v>291</v>
      </c>
      <c r="Y66" t="s">
        <v>292</v>
      </c>
      <c r="Z66" t="s">
        <v>293</v>
      </c>
      <c r="AA66" t="s">
        <v>294</v>
      </c>
      <c r="AB66" t="s">
        <v>295</v>
      </c>
      <c r="AC66" t="s">
        <v>286</v>
      </c>
      <c r="AD66" t="s">
        <v>296</v>
      </c>
      <c r="AE66" t="s">
        <v>297</v>
      </c>
      <c r="AF66" t="s">
        <v>298</v>
      </c>
      <c r="AG66" t="s">
        <v>299</v>
      </c>
      <c r="AH66" t="s">
        <v>300</v>
      </c>
      <c r="AI66" t="s">
        <v>301</v>
      </c>
      <c r="AJ66" t="s">
        <v>302</v>
      </c>
      <c r="AK66" t="s">
        <v>303</v>
      </c>
      <c r="AL66" t="s">
        <v>304</v>
      </c>
      <c r="AM66" t="s">
        <v>305</v>
      </c>
      <c r="AN66" t="s">
        <v>306</v>
      </c>
    </row>
    <row r="67" spans="1:43">
      <c r="A67" t="str">
        <f t="shared" si="1"/>
        <v>C80216n-11_0032</v>
      </c>
      <c r="B67" s="15">
        <v>42</v>
      </c>
      <c r="C67" s="15">
        <v>100</v>
      </c>
      <c r="D67" s="15">
        <f>IF(ISNUMBER(FIND(".rsv",F67)),1,0)</f>
        <v>0</v>
      </c>
      <c r="E67" s="16">
        <v>40608</v>
      </c>
      <c r="F67" s="1" t="s">
        <v>424</v>
      </c>
      <c r="G67" t="s">
        <v>147</v>
      </c>
      <c r="H67">
        <v>67.599999999999994</v>
      </c>
      <c r="I67" t="s">
        <v>148</v>
      </c>
      <c r="J67" t="s">
        <v>149</v>
      </c>
      <c r="K67" t="s">
        <v>150</v>
      </c>
      <c r="L67" s="16">
        <v>40608</v>
      </c>
      <c r="M67" t="s">
        <v>151</v>
      </c>
      <c r="N67" t="s">
        <v>240</v>
      </c>
      <c r="O67" t="s">
        <v>422</v>
      </c>
      <c r="P67" t="s">
        <v>425</v>
      </c>
      <c r="Q67" t="s">
        <v>426</v>
      </c>
      <c r="R67" t="s">
        <v>283</v>
      </c>
      <c r="S67" t="s">
        <v>284</v>
      </c>
      <c r="T67" t="s">
        <v>285</v>
      </c>
      <c r="U67" t="s">
        <v>286</v>
      </c>
      <c r="V67" t="s">
        <v>287</v>
      </c>
      <c r="W67" t="s">
        <v>288</v>
      </c>
      <c r="X67" t="s">
        <v>289</v>
      </c>
      <c r="Y67" t="s">
        <v>290</v>
      </c>
      <c r="Z67" t="s">
        <v>291</v>
      </c>
      <c r="AA67" t="s">
        <v>292</v>
      </c>
      <c r="AB67" t="s">
        <v>293</v>
      </c>
      <c r="AC67" t="s">
        <v>294</v>
      </c>
      <c r="AD67" t="s">
        <v>295</v>
      </c>
      <c r="AE67" t="s">
        <v>286</v>
      </c>
      <c r="AF67" t="s">
        <v>296</v>
      </c>
      <c r="AG67" t="s">
        <v>297</v>
      </c>
      <c r="AH67" t="s">
        <v>298</v>
      </c>
      <c r="AI67" t="s">
        <v>299</v>
      </c>
      <c r="AJ67" t="s">
        <v>300</v>
      </c>
      <c r="AK67" t="s">
        <v>301</v>
      </c>
      <c r="AL67" t="s">
        <v>302</v>
      </c>
      <c r="AM67" t="s">
        <v>303</v>
      </c>
      <c r="AN67" t="s">
        <v>304</v>
      </c>
      <c r="AO67" t="s">
        <v>305</v>
      </c>
      <c r="AP67" t="s">
        <v>306</v>
      </c>
    </row>
    <row r="68" spans="1:43">
      <c r="A68" t="str">
        <f t="shared" si="1"/>
        <v>C80216n-11_0033</v>
      </c>
      <c r="B68" s="15">
        <v>43</v>
      </c>
      <c r="C68" s="15">
        <v>101</v>
      </c>
      <c r="D68" s="15">
        <f>IF(ISNUMBER(FIND(".rsv",F68)),1,0)</f>
        <v>0</v>
      </c>
      <c r="E68" s="16">
        <v>40608</v>
      </c>
      <c r="F68" s="1" t="s">
        <v>427</v>
      </c>
      <c r="G68" t="s">
        <v>147</v>
      </c>
      <c r="H68">
        <v>70.7</v>
      </c>
      <c r="I68" t="s">
        <v>148</v>
      </c>
      <c r="J68" t="s">
        <v>149</v>
      </c>
      <c r="K68" t="s">
        <v>150</v>
      </c>
      <c r="L68" s="16">
        <v>40608</v>
      </c>
      <c r="M68" t="s">
        <v>151</v>
      </c>
      <c r="N68" t="s">
        <v>428</v>
      </c>
      <c r="O68" t="s">
        <v>314</v>
      </c>
      <c r="P68" t="s">
        <v>429</v>
      </c>
      <c r="Q68" t="s">
        <v>283</v>
      </c>
      <c r="R68" t="s">
        <v>284</v>
      </c>
      <c r="S68" t="s">
        <v>285</v>
      </c>
      <c r="T68" t="s">
        <v>286</v>
      </c>
      <c r="U68" t="s">
        <v>287</v>
      </c>
      <c r="V68" t="s">
        <v>288</v>
      </c>
      <c r="W68" t="s">
        <v>289</v>
      </c>
      <c r="X68" t="s">
        <v>290</v>
      </c>
      <c r="Y68" t="s">
        <v>291</v>
      </c>
      <c r="Z68" t="s">
        <v>292</v>
      </c>
      <c r="AA68" t="s">
        <v>293</v>
      </c>
      <c r="AB68" t="s">
        <v>294</v>
      </c>
      <c r="AC68" t="s">
        <v>295</v>
      </c>
      <c r="AD68" t="s">
        <v>286</v>
      </c>
      <c r="AE68" t="s">
        <v>296</v>
      </c>
      <c r="AF68" t="s">
        <v>297</v>
      </c>
      <c r="AG68" t="s">
        <v>298</v>
      </c>
      <c r="AH68" t="s">
        <v>299</v>
      </c>
      <c r="AI68" t="s">
        <v>300</v>
      </c>
      <c r="AJ68" t="s">
        <v>301</v>
      </c>
      <c r="AK68" t="s">
        <v>302</v>
      </c>
      <c r="AL68" t="s">
        <v>303</v>
      </c>
      <c r="AM68" t="s">
        <v>304</v>
      </c>
      <c r="AN68" t="s">
        <v>305</v>
      </c>
      <c r="AO68" t="s">
        <v>306</v>
      </c>
    </row>
    <row r="69" spans="1:43">
      <c r="A69" t="str">
        <f t="shared" si="1"/>
        <v>C80216n-11_0035</v>
      </c>
      <c r="B69" s="15">
        <v>44</v>
      </c>
      <c r="C69" s="15">
        <v>102</v>
      </c>
      <c r="D69" s="15">
        <f>IF(ISNUMBER(FIND(".rsv",F69)),1,0)</f>
        <v>0</v>
      </c>
      <c r="E69" s="16">
        <v>40608</v>
      </c>
      <c r="F69" s="1" t="s">
        <v>430</v>
      </c>
      <c r="G69" t="s">
        <v>147</v>
      </c>
      <c r="H69">
        <v>64</v>
      </c>
      <c r="I69" t="s">
        <v>148</v>
      </c>
      <c r="J69" t="s">
        <v>149</v>
      </c>
      <c r="K69" t="s">
        <v>150</v>
      </c>
      <c r="L69" s="16">
        <v>40608</v>
      </c>
      <c r="M69" t="s">
        <v>151</v>
      </c>
      <c r="N69" t="s">
        <v>431</v>
      </c>
      <c r="O69" t="s">
        <v>432</v>
      </c>
      <c r="P69" t="s">
        <v>283</v>
      </c>
      <c r="Q69" t="s">
        <v>284</v>
      </c>
      <c r="R69" t="s">
        <v>285</v>
      </c>
      <c r="S69" t="s">
        <v>286</v>
      </c>
      <c r="T69" t="s">
        <v>287</v>
      </c>
      <c r="U69" t="s">
        <v>288</v>
      </c>
      <c r="V69" t="s">
        <v>289</v>
      </c>
      <c r="W69" t="s">
        <v>290</v>
      </c>
      <c r="X69" t="s">
        <v>291</v>
      </c>
      <c r="Y69" t="s">
        <v>292</v>
      </c>
      <c r="Z69" t="s">
        <v>293</v>
      </c>
      <c r="AA69" t="s">
        <v>294</v>
      </c>
      <c r="AB69" t="s">
        <v>295</v>
      </c>
      <c r="AC69" t="s">
        <v>286</v>
      </c>
      <c r="AD69" t="s">
        <v>296</v>
      </c>
      <c r="AE69" t="s">
        <v>297</v>
      </c>
      <c r="AF69" t="s">
        <v>298</v>
      </c>
      <c r="AG69" t="s">
        <v>299</v>
      </c>
      <c r="AH69" t="s">
        <v>300</v>
      </c>
      <c r="AI69" t="s">
        <v>301</v>
      </c>
      <c r="AJ69" t="s">
        <v>302</v>
      </c>
      <c r="AK69" t="s">
        <v>303</v>
      </c>
      <c r="AL69" t="s">
        <v>304</v>
      </c>
      <c r="AM69" t="s">
        <v>305</v>
      </c>
      <c r="AN69" t="s">
        <v>306</v>
      </c>
    </row>
    <row r="70" spans="1:43">
      <c r="A70" t="str">
        <f t="shared" si="1"/>
        <v>C80216n-11_0040</v>
      </c>
      <c r="B70" s="15">
        <v>45</v>
      </c>
      <c r="C70" s="15">
        <v>103</v>
      </c>
      <c r="D70" s="15">
        <f>IF(ISNUMBER(FIND(".rsv",F70)),1,0)</f>
        <v>0</v>
      </c>
      <c r="E70" s="16">
        <v>40608</v>
      </c>
      <c r="F70" s="1" t="s">
        <v>433</v>
      </c>
      <c r="G70" t="s">
        <v>147</v>
      </c>
      <c r="H70">
        <v>69.599999999999994</v>
      </c>
      <c r="I70" t="s">
        <v>148</v>
      </c>
      <c r="J70" t="s">
        <v>149</v>
      </c>
      <c r="K70" t="s">
        <v>150</v>
      </c>
      <c r="L70" s="16">
        <v>40608</v>
      </c>
      <c r="M70" t="s">
        <v>151</v>
      </c>
      <c r="N70" t="s">
        <v>434</v>
      </c>
      <c r="O70" t="s">
        <v>179</v>
      </c>
      <c r="P70" t="s">
        <v>159</v>
      </c>
      <c r="Q70" t="s">
        <v>237</v>
      </c>
      <c r="R70" t="s">
        <v>435</v>
      </c>
      <c r="S70" t="s">
        <v>283</v>
      </c>
      <c r="T70" t="s">
        <v>284</v>
      </c>
      <c r="U70" t="s">
        <v>285</v>
      </c>
      <c r="V70" t="s">
        <v>286</v>
      </c>
      <c r="W70" t="s">
        <v>287</v>
      </c>
      <c r="X70" t="s">
        <v>288</v>
      </c>
      <c r="Y70" t="s">
        <v>289</v>
      </c>
      <c r="Z70" t="s">
        <v>290</v>
      </c>
      <c r="AA70" t="s">
        <v>291</v>
      </c>
      <c r="AB70" t="s">
        <v>292</v>
      </c>
      <c r="AC70" t="s">
        <v>293</v>
      </c>
      <c r="AD70" t="s">
        <v>294</v>
      </c>
      <c r="AE70" t="s">
        <v>295</v>
      </c>
      <c r="AF70" t="s">
        <v>286</v>
      </c>
      <c r="AG70" t="s">
        <v>296</v>
      </c>
      <c r="AH70" t="s">
        <v>297</v>
      </c>
      <c r="AI70" t="s">
        <v>298</v>
      </c>
      <c r="AJ70" t="s">
        <v>299</v>
      </c>
      <c r="AK70" t="s">
        <v>300</v>
      </c>
      <c r="AL70" t="s">
        <v>301</v>
      </c>
      <c r="AM70" t="s">
        <v>302</v>
      </c>
      <c r="AN70" t="s">
        <v>303</v>
      </c>
      <c r="AO70" t="s">
        <v>304</v>
      </c>
      <c r="AP70" t="s">
        <v>305</v>
      </c>
      <c r="AQ70" t="s">
        <v>306</v>
      </c>
    </row>
    <row r="71" spans="1:43">
      <c r="A71" t="str">
        <f t="shared" si="1"/>
        <v>C80216n-11_0042</v>
      </c>
      <c r="B71" s="15">
        <v>46</v>
      </c>
      <c r="C71" s="15">
        <v>104</v>
      </c>
      <c r="D71" s="15">
        <f>IF(ISNUMBER(FIND(".rsv",F71)),1,0)</f>
        <v>0</v>
      </c>
      <c r="E71" s="16">
        <v>40608</v>
      </c>
      <c r="F71" s="1" t="s">
        <v>436</v>
      </c>
      <c r="G71" t="s">
        <v>147</v>
      </c>
      <c r="H71">
        <v>70.7</v>
      </c>
      <c r="I71" t="s">
        <v>148</v>
      </c>
      <c r="J71" t="s">
        <v>149</v>
      </c>
      <c r="K71" t="s">
        <v>150</v>
      </c>
      <c r="L71" s="16">
        <v>40608</v>
      </c>
      <c r="M71" t="s">
        <v>151</v>
      </c>
      <c r="N71" t="s">
        <v>95</v>
      </c>
      <c r="O71" t="s">
        <v>352</v>
      </c>
      <c r="P71" t="s">
        <v>437</v>
      </c>
      <c r="Q71" t="s">
        <v>283</v>
      </c>
      <c r="R71" t="s">
        <v>284</v>
      </c>
      <c r="S71" t="s">
        <v>285</v>
      </c>
      <c r="T71" t="s">
        <v>286</v>
      </c>
      <c r="U71" t="s">
        <v>287</v>
      </c>
      <c r="V71" t="s">
        <v>288</v>
      </c>
      <c r="W71" t="s">
        <v>289</v>
      </c>
      <c r="X71" t="s">
        <v>290</v>
      </c>
      <c r="Y71" t="s">
        <v>291</v>
      </c>
      <c r="Z71" t="s">
        <v>292</v>
      </c>
      <c r="AA71" t="s">
        <v>293</v>
      </c>
      <c r="AB71" t="s">
        <v>294</v>
      </c>
      <c r="AC71" t="s">
        <v>295</v>
      </c>
      <c r="AD71" t="s">
        <v>286</v>
      </c>
      <c r="AE71" t="s">
        <v>296</v>
      </c>
      <c r="AF71" t="s">
        <v>297</v>
      </c>
      <c r="AG71" t="s">
        <v>298</v>
      </c>
      <c r="AH71" t="s">
        <v>299</v>
      </c>
      <c r="AI71" t="s">
        <v>300</v>
      </c>
      <c r="AJ71" t="s">
        <v>301</v>
      </c>
      <c r="AK71" t="s">
        <v>302</v>
      </c>
      <c r="AL71" t="s">
        <v>303</v>
      </c>
      <c r="AM71" t="s">
        <v>304</v>
      </c>
      <c r="AN71" t="s">
        <v>305</v>
      </c>
      <c r="AO71" t="s">
        <v>306</v>
      </c>
    </row>
    <row r="72" spans="1:43">
      <c r="A72" t="str">
        <f t="shared" si="1"/>
        <v>C80216n-11_0043</v>
      </c>
      <c r="B72" s="15">
        <v>47</v>
      </c>
      <c r="C72" s="15">
        <v>105</v>
      </c>
      <c r="D72" s="15">
        <f>IF(ISNUMBER(FIND(".rsv",F72)),1,0)</f>
        <v>0</v>
      </c>
      <c r="E72" s="16">
        <v>40608</v>
      </c>
      <c r="F72" t="s">
        <v>438</v>
      </c>
      <c r="G72" t="s">
        <v>147</v>
      </c>
      <c r="H72">
        <v>73.2</v>
      </c>
      <c r="I72" t="s">
        <v>148</v>
      </c>
      <c r="J72" t="s">
        <v>149</v>
      </c>
      <c r="K72" t="s">
        <v>150</v>
      </c>
      <c r="L72" s="16">
        <v>40608</v>
      </c>
      <c r="M72" t="s">
        <v>151</v>
      </c>
      <c r="N72" t="s">
        <v>78</v>
      </c>
      <c r="O72" t="s">
        <v>439</v>
      </c>
      <c r="P72" t="s">
        <v>283</v>
      </c>
      <c r="Q72" t="s">
        <v>284</v>
      </c>
      <c r="R72" t="s">
        <v>285</v>
      </c>
      <c r="S72" t="s">
        <v>286</v>
      </c>
      <c r="T72" t="s">
        <v>287</v>
      </c>
      <c r="U72" t="s">
        <v>288</v>
      </c>
      <c r="V72" t="s">
        <v>289</v>
      </c>
      <c r="W72" t="s">
        <v>290</v>
      </c>
      <c r="X72" t="s">
        <v>291</v>
      </c>
      <c r="Y72" t="s">
        <v>292</v>
      </c>
      <c r="Z72" t="s">
        <v>293</v>
      </c>
      <c r="AA72" t="s">
        <v>294</v>
      </c>
      <c r="AB72" t="s">
        <v>295</v>
      </c>
      <c r="AC72" t="s">
        <v>286</v>
      </c>
      <c r="AD72" t="s">
        <v>296</v>
      </c>
      <c r="AE72" t="s">
        <v>297</v>
      </c>
      <c r="AF72" t="s">
        <v>298</v>
      </c>
      <c r="AG72" t="s">
        <v>299</v>
      </c>
      <c r="AH72" t="s">
        <v>300</v>
      </c>
      <c r="AI72" t="s">
        <v>301</v>
      </c>
      <c r="AJ72" t="s">
        <v>302</v>
      </c>
      <c r="AK72" t="s">
        <v>303</v>
      </c>
      <c r="AL72" t="s">
        <v>304</v>
      </c>
      <c r="AM72" t="s">
        <v>305</v>
      </c>
      <c r="AN72" t="s">
        <v>306</v>
      </c>
    </row>
    <row r="73" spans="1:43">
      <c r="A73" t="str">
        <f t="shared" si="1"/>
        <v>C80216n-11_0044</v>
      </c>
      <c r="B73" s="15">
        <v>27</v>
      </c>
      <c r="C73" s="15">
        <v>82</v>
      </c>
      <c r="D73" s="15">
        <f>IF(ISNUMBER(FIND(".rsv",F73)),1,0)</f>
        <v>0</v>
      </c>
      <c r="E73" s="16">
        <v>40608</v>
      </c>
      <c r="F73" t="s">
        <v>346</v>
      </c>
      <c r="G73" t="s">
        <v>147</v>
      </c>
      <c r="H73">
        <v>86</v>
      </c>
      <c r="I73" t="s">
        <v>148</v>
      </c>
      <c r="J73" t="s">
        <v>149</v>
      </c>
      <c r="K73" t="s">
        <v>150</v>
      </c>
      <c r="L73" s="16">
        <v>40608</v>
      </c>
      <c r="M73" t="s">
        <v>151</v>
      </c>
      <c r="N73" t="s">
        <v>317</v>
      </c>
      <c r="O73" t="s">
        <v>347</v>
      </c>
      <c r="P73" t="s">
        <v>348</v>
      </c>
      <c r="Q73" t="s">
        <v>349</v>
      </c>
      <c r="R73" t="s">
        <v>97</v>
      </c>
      <c r="S73" t="s">
        <v>154</v>
      </c>
      <c r="T73" t="s">
        <v>238</v>
      </c>
      <c r="U73" t="s">
        <v>171</v>
      </c>
      <c r="V73" t="s">
        <v>331</v>
      </c>
      <c r="W73" t="s">
        <v>332</v>
      </c>
      <c r="X73" t="s">
        <v>329</v>
      </c>
      <c r="Y73" t="s">
        <v>330</v>
      </c>
      <c r="Z73" t="s">
        <v>333</v>
      </c>
      <c r="AA73" t="s">
        <v>332</v>
      </c>
      <c r="AB73" t="s">
        <v>334</v>
      </c>
      <c r="AC73" t="s">
        <v>286</v>
      </c>
      <c r="AD73" t="s">
        <v>335</v>
      </c>
      <c r="AE73" t="s">
        <v>336</v>
      </c>
      <c r="AF73" t="s">
        <v>103</v>
      </c>
    </row>
    <row r="74" spans="1:43">
      <c r="A74" t="str">
        <f t="shared" si="1"/>
        <v>C80216n-11_0045</v>
      </c>
      <c r="B74" s="15">
        <v>28</v>
      </c>
      <c r="C74" s="15">
        <v>83</v>
      </c>
      <c r="D74" s="15">
        <f>IF(ISNUMBER(FIND(".rsv",F74)),1,0)</f>
        <v>0</v>
      </c>
      <c r="E74" s="16">
        <v>40608</v>
      </c>
      <c r="F74" t="s">
        <v>350</v>
      </c>
      <c r="G74" t="s">
        <v>147</v>
      </c>
      <c r="H74">
        <v>458.2</v>
      </c>
      <c r="I74" t="s">
        <v>148</v>
      </c>
      <c r="J74" t="s">
        <v>149</v>
      </c>
      <c r="K74" t="s">
        <v>150</v>
      </c>
      <c r="L74" s="16">
        <v>40608</v>
      </c>
      <c r="M74" t="s">
        <v>151</v>
      </c>
      <c r="N74" t="s">
        <v>351</v>
      </c>
      <c r="O74" t="s">
        <v>95</v>
      </c>
      <c r="P74" t="s">
        <v>352</v>
      </c>
      <c r="Q74" t="s">
        <v>206</v>
      </c>
      <c r="R74" t="s">
        <v>238</v>
      </c>
      <c r="S74" t="s">
        <v>171</v>
      </c>
      <c r="T74" t="s">
        <v>331</v>
      </c>
      <c r="U74" t="s">
        <v>332</v>
      </c>
      <c r="V74" t="s">
        <v>329</v>
      </c>
      <c r="W74" t="s">
        <v>330</v>
      </c>
      <c r="X74" t="s">
        <v>333</v>
      </c>
      <c r="Y74" t="s">
        <v>332</v>
      </c>
      <c r="Z74" t="s">
        <v>334</v>
      </c>
      <c r="AA74" t="s">
        <v>286</v>
      </c>
      <c r="AB74" t="s">
        <v>335</v>
      </c>
      <c r="AC74" t="s">
        <v>336</v>
      </c>
      <c r="AD74" t="s">
        <v>103</v>
      </c>
    </row>
    <row r="75" spans="1:43">
      <c r="A75" t="str">
        <f t="shared" si="1"/>
        <v>C80216n-11_0046</v>
      </c>
      <c r="B75" s="15">
        <v>29</v>
      </c>
      <c r="C75" s="15">
        <v>84</v>
      </c>
      <c r="D75" s="15">
        <f>IF(ISNUMBER(FIND(".rsv",F75)),1,0)</f>
        <v>0</v>
      </c>
      <c r="E75" s="16">
        <v>40608</v>
      </c>
      <c r="F75" t="s">
        <v>353</v>
      </c>
      <c r="G75" t="s">
        <v>147</v>
      </c>
      <c r="H75">
        <v>89.1</v>
      </c>
      <c r="I75" t="s">
        <v>148</v>
      </c>
      <c r="J75" t="s">
        <v>149</v>
      </c>
      <c r="K75" t="s">
        <v>150</v>
      </c>
      <c r="L75" s="16">
        <v>40608</v>
      </c>
      <c r="M75" t="s">
        <v>151</v>
      </c>
      <c r="N75" t="s">
        <v>95</v>
      </c>
      <c r="O75" t="s">
        <v>354</v>
      </c>
      <c r="P75" t="s">
        <v>355</v>
      </c>
      <c r="Q75" t="s">
        <v>206</v>
      </c>
      <c r="R75" t="s">
        <v>238</v>
      </c>
      <c r="S75" t="s">
        <v>171</v>
      </c>
      <c r="T75" t="s">
        <v>331</v>
      </c>
      <c r="U75" t="s">
        <v>332</v>
      </c>
      <c r="V75" t="s">
        <v>329</v>
      </c>
      <c r="W75" t="s">
        <v>330</v>
      </c>
      <c r="X75" t="s">
        <v>333</v>
      </c>
      <c r="Y75" t="s">
        <v>332</v>
      </c>
      <c r="Z75" t="s">
        <v>334</v>
      </c>
      <c r="AA75" t="s">
        <v>286</v>
      </c>
      <c r="AB75" t="s">
        <v>335</v>
      </c>
      <c r="AC75" t="s">
        <v>336</v>
      </c>
      <c r="AD75" t="s">
        <v>103</v>
      </c>
    </row>
    <row r="76" spans="1:43">
      <c r="A76" t="str">
        <f t="shared" si="1"/>
        <v>C80216n-11_0047</v>
      </c>
      <c r="B76" s="15">
        <v>30</v>
      </c>
      <c r="C76" s="15">
        <v>85</v>
      </c>
      <c r="D76" s="15">
        <f>IF(ISNUMBER(FIND(".rsv",F76)),1,0)</f>
        <v>0</v>
      </c>
      <c r="E76" s="16">
        <v>40608</v>
      </c>
      <c r="F76" t="s">
        <v>356</v>
      </c>
      <c r="G76" t="s">
        <v>147</v>
      </c>
      <c r="H76">
        <v>150</v>
      </c>
      <c r="I76" t="s">
        <v>148</v>
      </c>
      <c r="J76" t="s">
        <v>149</v>
      </c>
      <c r="K76" t="s">
        <v>150</v>
      </c>
      <c r="L76" s="16">
        <v>40608</v>
      </c>
      <c r="M76" t="s">
        <v>151</v>
      </c>
      <c r="N76" t="s">
        <v>357</v>
      </c>
      <c r="O76" t="s">
        <v>358</v>
      </c>
      <c r="P76" t="s">
        <v>154</v>
      </c>
      <c r="Q76" t="s">
        <v>95</v>
      </c>
      <c r="R76" t="s">
        <v>206</v>
      </c>
      <c r="S76" t="s">
        <v>238</v>
      </c>
      <c r="T76" t="s">
        <v>171</v>
      </c>
      <c r="U76" t="s">
        <v>331</v>
      </c>
      <c r="V76" t="s">
        <v>332</v>
      </c>
      <c r="W76" t="s">
        <v>329</v>
      </c>
      <c r="X76" t="s">
        <v>330</v>
      </c>
      <c r="Y76" t="s">
        <v>333</v>
      </c>
      <c r="Z76" t="s">
        <v>332</v>
      </c>
      <c r="AA76" t="s">
        <v>334</v>
      </c>
      <c r="AB76" t="s">
        <v>286</v>
      </c>
      <c r="AC76" t="s">
        <v>335</v>
      </c>
      <c r="AD76" t="s">
        <v>336</v>
      </c>
      <c r="AE76" t="s">
        <v>103</v>
      </c>
    </row>
    <row r="77" spans="1:43">
      <c r="A77" t="str">
        <f t="shared" si="1"/>
        <v>C80216n-11_0048</v>
      </c>
      <c r="B77" s="15">
        <v>31</v>
      </c>
      <c r="C77" s="15">
        <v>86</v>
      </c>
      <c r="D77" s="15">
        <f>IF(ISNUMBER(FIND(".rsv",F77)),1,0)</f>
        <v>0</v>
      </c>
      <c r="E77" s="16">
        <v>40608</v>
      </c>
      <c r="F77" t="s">
        <v>359</v>
      </c>
      <c r="G77" t="s">
        <v>147</v>
      </c>
      <c r="H77">
        <v>187.9</v>
      </c>
      <c r="I77" t="s">
        <v>148</v>
      </c>
      <c r="J77" t="s">
        <v>149</v>
      </c>
      <c r="K77" t="s">
        <v>150</v>
      </c>
      <c r="L77" s="16">
        <v>40608</v>
      </c>
      <c r="M77" t="s">
        <v>151</v>
      </c>
      <c r="N77" t="s">
        <v>78</v>
      </c>
      <c r="O77" t="s">
        <v>360</v>
      </c>
      <c r="P77" t="s">
        <v>95</v>
      </c>
      <c r="Q77" t="s">
        <v>206</v>
      </c>
      <c r="R77" t="s">
        <v>238</v>
      </c>
      <c r="S77" t="s">
        <v>171</v>
      </c>
      <c r="T77" t="s">
        <v>331</v>
      </c>
      <c r="U77" t="s">
        <v>332</v>
      </c>
      <c r="V77" t="s">
        <v>329</v>
      </c>
      <c r="W77" t="s">
        <v>330</v>
      </c>
      <c r="X77" t="s">
        <v>333</v>
      </c>
      <c r="Y77" t="s">
        <v>332</v>
      </c>
      <c r="Z77" t="s">
        <v>334</v>
      </c>
      <c r="AA77" t="s">
        <v>286</v>
      </c>
      <c r="AB77" t="s">
        <v>335</v>
      </c>
      <c r="AC77" t="s">
        <v>336</v>
      </c>
      <c r="AD77" t="s">
        <v>103</v>
      </c>
    </row>
    <row r="78" spans="1:43">
      <c r="A78" t="str">
        <f t="shared" si="1"/>
        <v>C80216n-11_0049</v>
      </c>
      <c r="B78" s="15">
        <v>26</v>
      </c>
      <c r="C78" s="15">
        <v>80</v>
      </c>
      <c r="D78" s="15">
        <f>IF(ISNUMBER(FIND(".rsv",F78)),1,0)</f>
        <v>0</v>
      </c>
      <c r="E78" s="16">
        <v>40608</v>
      </c>
      <c r="F78" t="s">
        <v>343</v>
      </c>
      <c r="G78" t="s">
        <v>147</v>
      </c>
      <c r="H78">
        <v>138</v>
      </c>
      <c r="I78" t="s">
        <v>148</v>
      </c>
      <c r="J78" t="s">
        <v>149</v>
      </c>
      <c r="K78" t="s">
        <v>150</v>
      </c>
      <c r="L78" s="16">
        <v>40608</v>
      </c>
      <c r="M78" t="s">
        <v>151</v>
      </c>
      <c r="N78" t="s">
        <v>344</v>
      </c>
      <c r="O78" t="s">
        <v>72</v>
      </c>
      <c r="P78" t="s">
        <v>248</v>
      </c>
      <c r="Q78" t="s">
        <v>345</v>
      </c>
      <c r="R78" t="s">
        <v>314</v>
      </c>
      <c r="S78" t="s">
        <v>154</v>
      </c>
      <c r="T78" t="s">
        <v>171</v>
      </c>
      <c r="U78" t="s">
        <v>333</v>
      </c>
      <c r="V78" t="s">
        <v>332</v>
      </c>
      <c r="W78" t="s">
        <v>331</v>
      </c>
      <c r="X78" t="s">
        <v>332</v>
      </c>
      <c r="Y78" t="s">
        <v>329</v>
      </c>
      <c r="Z78" t="s">
        <v>330</v>
      </c>
      <c r="AA78" t="s">
        <v>334</v>
      </c>
      <c r="AB78" t="s">
        <v>286</v>
      </c>
      <c r="AC78" t="s">
        <v>335</v>
      </c>
      <c r="AD78" t="s">
        <v>336</v>
      </c>
      <c r="AE78" t="s">
        <v>103</v>
      </c>
    </row>
    <row r="79" spans="1:43">
      <c r="A79" t="str">
        <f t="shared" si="1"/>
        <v>C80216n-11_0050</v>
      </c>
      <c r="B79" s="15">
        <v>77</v>
      </c>
      <c r="C79" s="15">
        <v>139</v>
      </c>
      <c r="D79" s="15">
        <f>IF(ISNUMBER(FIND(".rsv",F79)),1,0)</f>
        <v>0</v>
      </c>
      <c r="E79" s="16">
        <v>40615</v>
      </c>
      <c r="F79" t="s">
        <v>495</v>
      </c>
      <c r="G79" t="s">
        <v>147</v>
      </c>
      <c r="H79">
        <v>198.7</v>
      </c>
      <c r="I79" t="s">
        <v>148</v>
      </c>
      <c r="J79" t="s">
        <v>149</v>
      </c>
      <c r="K79" t="s">
        <v>150</v>
      </c>
      <c r="L79" s="16">
        <v>40615</v>
      </c>
      <c r="M79" t="s">
        <v>151</v>
      </c>
      <c r="N79" t="s">
        <v>434</v>
      </c>
      <c r="O79" t="s">
        <v>496</v>
      </c>
      <c r="P79" t="s">
        <v>159</v>
      </c>
      <c r="Q79" t="s">
        <v>497</v>
      </c>
      <c r="R79" t="s">
        <v>193</v>
      </c>
      <c r="S79" t="s">
        <v>194</v>
      </c>
      <c r="T79" t="s">
        <v>186</v>
      </c>
      <c r="U79" t="s">
        <v>187</v>
      </c>
      <c r="V79" t="s">
        <v>188</v>
      </c>
      <c r="W79" t="s">
        <v>189</v>
      </c>
      <c r="X79" t="s">
        <v>190</v>
      </c>
      <c r="Y79" t="s">
        <v>191</v>
      </c>
      <c r="Z79" t="s">
        <v>192</v>
      </c>
      <c r="AA79" t="s">
        <v>196</v>
      </c>
      <c r="AB79" t="s">
        <v>215</v>
      </c>
      <c r="AC79" t="s">
        <v>216</v>
      </c>
      <c r="AD79" t="s">
        <v>365</v>
      </c>
      <c r="AE79" t="s">
        <v>366</v>
      </c>
      <c r="AF79" t="s">
        <v>461</v>
      </c>
      <c r="AG79" t="s">
        <v>159</v>
      </c>
      <c r="AH79" t="s">
        <v>211</v>
      </c>
      <c r="AI79" t="s">
        <v>212</v>
      </c>
      <c r="AJ79" t="s">
        <v>213</v>
      </c>
      <c r="AK79" t="s">
        <v>280</v>
      </c>
      <c r="AL79" t="s">
        <v>198</v>
      </c>
      <c r="AM79" t="s">
        <v>154</v>
      </c>
      <c r="AN79" t="s">
        <v>199</v>
      </c>
      <c r="AO79" t="s">
        <v>200</v>
      </c>
    </row>
    <row r="80" spans="1:43">
      <c r="A80" t="str">
        <f t="shared" si="1"/>
        <v>C80216n-11_0050</v>
      </c>
      <c r="B80" s="15">
        <v>83</v>
      </c>
      <c r="C80" s="15">
        <v>145</v>
      </c>
      <c r="D80" s="15">
        <f>IF(ISNUMBER(FIND(".rsv",F80)),1,0)</f>
        <v>0</v>
      </c>
      <c r="E80" s="16">
        <v>40616</v>
      </c>
      <c r="F80" t="s">
        <v>503</v>
      </c>
      <c r="G80" t="s">
        <v>147</v>
      </c>
      <c r="H80">
        <v>182.8</v>
      </c>
      <c r="I80" t="s">
        <v>148</v>
      </c>
      <c r="J80" t="s">
        <v>149</v>
      </c>
      <c r="K80" t="s">
        <v>150</v>
      </c>
      <c r="L80" s="16">
        <v>40616</v>
      </c>
      <c r="M80" t="s">
        <v>151</v>
      </c>
      <c r="N80" t="s">
        <v>434</v>
      </c>
      <c r="O80" t="s">
        <v>496</v>
      </c>
      <c r="P80" t="s">
        <v>159</v>
      </c>
      <c r="Q80" t="s">
        <v>497</v>
      </c>
      <c r="R80" t="s">
        <v>193</v>
      </c>
      <c r="S80" t="s">
        <v>194</v>
      </c>
      <c r="T80" t="s">
        <v>186</v>
      </c>
      <c r="U80" t="s">
        <v>187</v>
      </c>
      <c r="V80" t="s">
        <v>188</v>
      </c>
      <c r="W80" t="s">
        <v>189</v>
      </c>
      <c r="X80" t="s">
        <v>190</v>
      </c>
      <c r="Y80" t="s">
        <v>191</v>
      </c>
      <c r="Z80" t="s">
        <v>192</v>
      </c>
      <c r="AA80" t="s">
        <v>196</v>
      </c>
      <c r="AB80" t="s">
        <v>215</v>
      </c>
      <c r="AC80" t="s">
        <v>216</v>
      </c>
      <c r="AD80" t="s">
        <v>365</v>
      </c>
      <c r="AE80" t="s">
        <v>366</v>
      </c>
      <c r="AF80" t="s">
        <v>461</v>
      </c>
      <c r="AG80" t="s">
        <v>159</v>
      </c>
      <c r="AH80" t="s">
        <v>211</v>
      </c>
      <c r="AI80" t="s">
        <v>212</v>
      </c>
      <c r="AJ80" t="s">
        <v>213</v>
      </c>
      <c r="AK80" t="s">
        <v>280</v>
      </c>
      <c r="AL80" t="s">
        <v>198</v>
      </c>
      <c r="AM80" t="s">
        <v>154</v>
      </c>
      <c r="AN80" t="s">
        <v>199</v>
      </c>
      <c r="AO80" t="s">
        <v>200</v>
      </c>
      <c r="AP80" t="s">
        <v>201</v>
      </c>
    </row>
    <row r="81" spans="1:42">
      <c r="A81" t="str">
        <f t="shared" si="1"/>
        <v>C80216n-11_0051</v>
      </c>
      <c r="B81" s="15">
        <v>24</v>
      </c>
      <c r="C81" s="15">
        <v>76</v>
      </c>
      <c r="D81" s="15">
        <f>IF(ISNUMBER(FIND(".rsv",F81)),1,0)</f>
        <v>0</v>
      </c>
      <c r="E81" s="16">
        <v>40608</v>
      </c>
      <c r="F81" s="1" t="s">
        <v>321</v>
      </c>
      <c r="G81" t="s">
        <v>147</v>
      </c>
      <c r="H81">
        <v>1106.4000000000001</v>
      </c>
      <c r="I81" t="s">
        <v>148</v>
      </c>
      <c r="J81" t="s">
        <v>149</v>
      </c>
      <c r="K81" t="s">
        <v>150</v>
      </c>
      <c r="L81" s="16">
        <v>40608</v>
      </c>
      <c r="M81" t="s">
        <v>151</v>
      </c>
      <c r="N81" t="s">
        <v>322</v>
      </c>
      <c r="O81" t="s">
        <v>323</v>
      </c>
      <c r="P81" t="s">
        <v>324</v>
      </c>
      <c r="Q81" t="s">
        <v>154</v>
      </c>
      <c r="R81" t="s">
        <v>325</v>
      </c>
      <c r="S81" t="s">
        <v>326</v>
      </c>
      <c r="T81" t="s">
        <v>206</v>
      </c>
      <c r="U81" t="s">
        <v>238</v>
      </c>
      <c r="V81" t="s">
        <v>171</v>
      </c>
      <c r="W81" t="s">
        <v>327</v>
      </c>
      <c r="X81" t="s">
        <v>328</v>
      </c>
      <c r="Y81" t="s">
        <v>329</v>
      </c>
      <c r="Z81" t="s">
        <v>330</v>
      </c>
      <c r="AA81" t="s">
        <v>331</v>
      </c>
      <c r="AB81" t="s">
        <v>332</v>
      </c>
      <c r="AC81" t="s">
        <v>333</v>
      </c>
      <c r="AD81" t="s">
        <v>332</v>
      </c>
      <c r="AE81" t="s">
        <v>334</v>
      </c>
      <c r="AF81" t="s">
        <v>286</v>
      </c>
      <c r="AG81" t="s">
        <v>335</v>
      </c>
      <c r="AH81" t="s">
        <v>336</v>
      </c>
      <c r="AI81" t="s">
        <v>337</v>
      </c>
      <c r="AJ81" t="s">
        <v>338</v>
      </c>
      <c r="AK81" t="s">
        <v>339</v>
      </c>
      <c r="AL81" t="s">
        <v>103</v>
      </c>
    </row>
    <row r="82" spans="1:42">
      <c r="A82" t="str">
        <f t="shared" si="1"/>
        <v>C80216n-11_0051</v>
      </c>
      <c r="B82" s="15">
        <v>80</v>
      </c>
      <c r="C82" s="15">
        <v>142</v>
      </c>
      <c r="D82" s="15">
        <f>IF(ISNUMBER(FIND(".rsv",F82)),1,0)</f>
        <v>0</v>
      </c>
      <c r="E82" s="16">
        <v>40616</v>
      </c>
      <c r="F82" s="1" t="s">
        <v>500</v>
      </c>
      <c r="G82" t="s">
        <v>147</v>
      </c>
      <c r="H82">
        <v>1112.5999999999999</v>
      </c>
      <c r="I82" t="s">
        <v>148</v>
      </c>
      <c r="J82" t="s">
        <v>149</v>
      </c>
      <c r="K82" t="s">
        <v>150</v>
      </c>
      <c r="L82" s="16">
        <v>40616</v>
      </c>
      <c r="M82" t="s">
        <v>151</v>
      </c>
      <c r="N82" t="s">
        <v>322</v>
      </c>
      <c r="O82" t="s">
        <v>323</v>
      </c>
      <c r="P82" t="s">
        <v>324</v>
      </c>
      <c r="Q82" t="s">
        <v>154</v>
      </c>
      <c r="R82" t="s">
        <v>325</v>
      </c>
      <c r="S82" t="s">
        <v>326</v>
      </c>
      <c r="T82" t="s">
        <v>206</v>
      </c>
      <c r="U82" t="s">
        <v>238</v>
      </c>
      <c r="V82" t="s">
        <v>171</v>
      </c>
      <c r="W82" t="s">
        <v>327</v>
      </c>
      <c r="X82" t="s">
        <v>328</v>
      </c>
      <c r="Y82" t="s">
        <v>329</v>
      </c>
      <c r="Z82" t="s">
        <v>330</v>
      </c>
      <c r="AA82" t="s">
        <v>331</v>
      </c>
      <c r="AB82" t="s">
        <v>332</v>
      </c>
      <c r="AC82" t="s">
        <v>333</v>
      </c>
      <c r="AD82" t="s">
        <v>332</v>
      </c>
      <c r="AE82" t="s">
        <v>334</v>
      </c>
      <c r="AF82" t="s">
        <v>286</v>
      </c>
      <c r="AG82" t="s">
        <v>335</v>
      </c>
      <c r="AH82" t="s">
        <v>336</v>
      </c>
      <c r="AI82" t="s">
        <v>337</v>
      </c>
      <c r="AJ82" t="s">
        <v>338</v>
      </c>
      <c r="AK82" t="s">
        <v>339</v>
      </c>
      <c r="AL82" t="s">
        <v>103</v>
      </c>
    </row>
    <row r="83" spans="1:42">
      <c r="A83" t="str">
        <f t="shared" si="1"/>
        <v>C80216n-11_0051</v>
      </c>
      <c r="B83" s="15">
        <v>82</v>
      </c>
      <c r="C83" s="15">
        <v>144</v>
      </c>
      <c r="D83" s="15">
        <f>IF(ISNUMBER(FIND(".rsv",F83)),1,0)</f>
        <v>0</v>
      </c>
      <c r="E83" s="16">
        <v>40616</v>
      </c>
      <c r="F83" s="1" t="s">
        <v>502</v>
      </c>
      <c r="G83" t="s">
        <v>147</v>
      </c>
      <c r="H83">
        <v>1112.5999999999999</v>
      </c>
      <c r="I83" t="s">
        <v>148</v>
      </c>
      <c r="J83" t="s">
        <v>149</v>
      </c>
      <c r="K83" t="s">
        <v>150</v>
      </c>
      <c r="L83" s="16">
        <v>40616</v>
      </c>
      <c r="M83" t="s">
        <v>151</v>
      </c>
      <c r="N83" t="s">
        <v>322</v>
      </c>
      <c r="O83" t="s">
        <v>323</v>
      </c>
      <c r="P83" t="s">
        <v>324</v>
      </c>
      <c r="Q83" t="s">
        <v>154</v>
      </c>
      <c r="R83" t="s">
        <v>325</v>
      </c>
      <c r="S83" t="s">
        <v>326</v>
      </c>
      <c r="T83" t="s">
        <v>206</v>
      </c>
      <c r="U83" t="s">
        <v>238</v>
      </c>
      <c r="V83" t="s">
        <v>171</v>
      </c>
      <c r="W83" t="s">
        <v>327</v>
      </c>
      <c r="X83" t="s">
        <v>328</v>
      </c>
      <c r="Y83" t="s">
        <v>329</v>
      </c>
      <c r="Z83" t="s">
        <v>330</v>
      </c>
      <c r="AA83" t="s">
        <v>331</v>
      </c>
      <c r="AB83" t="s">
        <v>332</v>
      </c>
      <c r="AC83" t="s">
        <v>333</v>
      </c>
      <c r="AD83" t="s">
        <v>332</v>
      </c>
      <c r="AE83" t="s">
        <v>334</v>
      </c>
      <c r="AF83" t="s">
        <v>286</v>
      </c>
      <c r="AG83" t="s">
        <v>335</v>
      </c>
      <c r="AH83" t="s">
        <v>336</v>
      </c>
      <c r="AI83" t="s">
        <v>337</v>
      </c>
      <c r="AJ83" t="s">
        <v>338</v>
      </c>
      <c r="AK83" t="s">
        <v>339</v>
      </c>
      <c r="AL83" t="s">
        <v>103</v>
      </c>
    </row>
    <row r="84" spans="1:42">
      <c r="A84" t="str">
        <f t="shared" si="1"/>
        <v>C80216n-11_0052</v>
      </c>
      <c r="B84" s="15">
        <v>25</v>
      </c>
      <c r="C84" s="15">
        <v>78</v>
      </c>
      <c r="D84" s="15">
        <f>IF(ISNUMBER(FIND(".rsv",F84)),1,0)</f>
        <v>0</v>
      </c>
      <c r="E84" s="16">
        <v>40608</v>
      </c>
      <c r="F84" s="1" t="s">
        <v>340</v>
      </c>
      <c r="G84" t="s">
        <v>147</v>
      </c>
      <c r="H84">
        <v>6136.8</v>
      </c>
      <c r="I84" t="s">
        <v>148</v>
      </c>
      <c r="J84" t="s">
        <v>149</v>
      </c>
      <c r="K84" t="s">
        <v>150</v>
      </c>
      <c r="L84" s="16">
        <v>40608</v>
      </c>
      <c r="M84" t="s">
        <v>151</v>
      </c>
      <c r="N84" t="s">
        <v>219</v>
      </c>
      <c r="O84" t="s">
        <v>248</v>
      </c>
      <c r="P84" t="s">
        <v>341</v>
      </c>
      <c r="Q84" t="s">
        <v>342</v>
      </c>
      <c r="R84" t="s">
        <v>323</v>
      </c>
      <c r="S84" t="s">
        <v>154</v>
      </c>
      <c r="T84" t="s">
        <v>325</v>
      </c>
      <c r="U84" t="s">
        <v>326</v>
      </c>
      <c r="V84" t="s">
        <v>206</v>
      </c>
      <c r="W84" t="s">
        <v>238</v>
      </c>
      <c r="X84" t="s">
        <v>171</v>
      </c>
      <c r="Y84" t="s">
        <v>327</v>
      </c>
      <c r="Z84" t="s">
        <v>328</v>
      </c>
      <c r="AA84" t="s">
        <v>329</v>
      </c>
      <c r="AB84" t="s">
        <v>330</v>
      </c>
      <c r="AC84" t="s">
        <v>331</v>
      </c>
      <c r="AD84" t="s">
        <v>332</v>
      </c>
      <c r="AE84" t="s">
        <v>333</v>
      </c>
      <c r="AF84" t="s">
        <v>332</v>
      </c>
      <c r="AG84" t="s">
        <v>334</v>
      </c>
      <c r="AH84" t="s">
        <v>286</v>
      </c>
      <c r="AI84" t="s">
        <v>335</v>
      </c>
      <c r="AJ84" t="s">
        <v>336</v>
      </c>
      <c r="AK84" t="s">
        <v>337</v>
      </c>
      <c r="AL84" t="s">
        <v>338</v>
      </c>
      <c r="AM84" t="s">
        <v>339</v>
      </c>
      <c r="AN84" t="s">
        <v>103</v>
      </c>
    </row>
    <row r="85" spans="1:42">
      <c r="A85" t="str">
        <f t="shared" si="1"/>
        <v>C80216n-11_0053</v>
      </c>
      <c r="B85" s="15">
        <v>53</v>
      </c>
      <c r="C85" s="15">
        <v>113</v>
      </c>
      <c r="D85" s="15">
        <f>IF(ISNUMBER(FIND(".rsv",F85)),1,0)</f>
        <v>0</v>
      </c>
      <c r="E85" s="16">
        <v>40615</v>
      </c>
      <c r="F85" t="s">
        <v>447</v>
      </c>
      <c r="G85" t="s">
        <v>147</v>
      </c>
      <c r="H85">
        <v>367.6</v>
      </c>
      <c r="I85" t="s">
        <v>148</v>
      </c>
      <c r="J85" t="s">
        <v>149</v>
      </c>
      <c r="K85" t="s">
        <v>150</v>
      </c>
      <c r="L85" s="16">
        <v>40615</v>
      </c>
      <c r="M85" t="s">
        <v>151</v>
      </c>
      <c r="N85" t="s">
        <v>448</v>
      </c>
      <c r="O85" t="s">
        <v>449</v>
      </c>
      <c r="P85" t="s">
        <v>154</v>
      </c>
      <c r="Q85" t="s">
        <v>325</v>
      </c>
      <c r="R85" t="s">
        <v>450</v>
      </c>
      <c r="S85" t="s">
        <v>329</v>
      </c>
      <c r="T85" t="s">
        <v>330</v>
      </c>
      <c r="U85" t="s">
        <v>331</v>
      </c>
      <c r="V85" t="s">
        <v>332</v>
      </c>
      <c r="W85" t="s">
        <v>333</v>
      </c>
      <c r="X85" t="s">
        <v>332</v>
      </c>
      <c r="Y85" t="s">
        <v>334</v>
      </c>
      <c r="Z85" t="s">
        <v>286</v>
      </c>
      <c r="AA85" t="s">
        <v>335</v>
      </c>
      <c r="AB85" t="s">
        <v>336</v>
      </c>
      <c r="AC85" t="s">
        <v>103</v>
      </c>
    </row>
    <row r="86" spans="1:42">
      <c r="A86" t="str">
        <f t="shared" si="1"/>
        <v>C80216n-11_0054</v>
      </c>
      <c r="B86" s="15">
        <v>54</v>
      </c>
      <c r="C86" s="15">
        <v>114</v>
      </c>
      <c r="D86" s="15">
        <f>IF(ISNUMBER(FIND(".rsv",F86)),1,0)</f>
        <v>0</v>
      </c>
      <c r="E86" s="16">
        <v>40615</v>
      </c>
      <c r="F86" t="s">
        <v>451</v>
      </c>
      <c r="G86" t="s">
        <v>147</v>
      </c>
      <c r="H86">
        <v>719.9</v>
      </c>
      <c r="I86" t="s">
        <v>148</v>
      </c>
      <c r="J86" t="s">
        <v>149</v>
      </c>
      <c r="K86" t="s">
        <v>150</v>
      </c>
      <c r="L86" s="16">
        <v>40615</v>
      </c>
      <c r="M86" t="s">
        <v>151</v>
      </c>
      <c r="N86" t="s">
        <v>452</v>
      </c>
      <c r="O86" t="s">
        <v>453</v>
      </c>
      <c r="P86" t="s">
        <v>154</v>
      </c>
      <c r="Q86" t="s">
        <v>325</v>
      </c>
      <c r="R86" t="s">
        <v>450</v>
      </c>
      <c r="S86" t="s">
        <v>329</v>
      </c>
      <c r="T86" t="s">
        <v>330</v>
      </c>
      <c r="U86" t="s">
        <v>331</v>
      </c>
      <c r="V86" t="s">
        <v>332</v>
      </c>
      <c r="W86" t="s">
        <v>333</v>
      </c>
      <c r="X86" t="s">
        <v>332</v>
      </c>
      <c r="Y86" t="s">
        <v>334</v>
      </c>
      <c r="Z86" t="s">
        <v>286</v>
      </c>
      <c r="AA86" t="s">
        <v>335</v>
      </c>
      <c r="AB86" t="s">
        <v>336</v>
      </c>
      <c r="AC86" t="s">
        <v>103</v>
      </c>
    </row>
    <row r="87" spans="1:42">
      <c r="A87" t="str">
        <f t="shared" si="1"/>
        <v>C80216n-11_0055</v>
      </c>
      <c r="B87" s="15">
        <v>37</v>
      </c>
      <c r="C87" s="15">
        <v>93</v>
      </c>
      <c r="D87" s="15">
        <f>IF(ISNUMBER(FIND(".rsv",F87)),1,0)</f>
        <v>0</v>
      </c>
      <c r="E87" s="16">
        <v>40608</v>
      </c>
      <c r="F87" t="s">
        <v>386</v>
      </c>
      <c r="G87" t="s">
        <v>147</v>
      </c>
      <c r="H87">
        <v>102.9</v>
      </c>
      <c r="I87" t="s">
        <v>148</v>
      </c>
      <c r="J87" t="s">
        <v>149</v>
      </c>
      <c r="K87" t="s">
        <v>150</v>
      </c>
      <c r="L87" s="16">
        <v>40608</v>
      </c>
      <c r="M87" t="s">
        <v>151</v>
      </c>
      <c r="N87" t="s">
        <v>363</v>
      </c>
      <c r="O87" t="s">
        <v>387</v>
      </c>
      <c r="P87" t="s">
        <v>159</v>
      </c>
      <c r="Q87" t="s">
        <v>388</v>
      </c>
      <c r="R87" t="s">
        <v>389</v>
      </c>
      <c r="S87" t="s">
        <v>390</v>
      </c>
      <c r="T87" t="s">
        <v>88</v>
      </c>
      <c r="U87" t="s">
        <v>185</v>
      </c>
      <c r="V87" t="s">
        <v>196</v>
      </c>
      <c r="W87" t="s">
        <v>215</v>
      </c>
      <c r="X87" t="s">
        <v>216</v>
      </c>
      <c r="Y87" t="s">
        <v>188</v>
      </c>
      <c r="Z87" t="s">
        <v>189</v>
      </c>
      <c r="AA87" t="s">
        <v>190</v>
      </c>
      <c r="AB87" t="s">
        <v>186</v>
      </c>
      <c r="AC87" t="s">
        <v>187</v>
      </c>
      <c r="AD87" t="s">
        <v>191</v>
      </c>
      <c r="AE87" t="s">
        <v>192</v>
      </c>
      <c r="AF87" t="s">
        <v>211</v>
      </c>
      <c r="AG87" t="s">
        <v>214</v>
      </c>
      <c r="AH87" t="s">
        <v>193</v>
      </c>
      <c r="AI87" t="s">
        <v>194</v>
      </c>
      <c r="AJ87" t="s">
        <v>365</v>
      </c>
      <c r="AK87" t="s">
        <v>366</v>
      </c>
      <c r="AL87" t="s">
        <v>391</v>
      </c>
      <c r="AM87" t="s">
        <v>198</v>
      </c>
      <c r="AN87" t="s">
        <v>154</v>
      </c>
      <c r="AO87" t="s">
        <v>199</v>
      </c>
      <c r="AP87" t="s">
        <v>200</v>
      </c>
    </row>
    <row r="88" spans="1:42">
      <c r="A88" t="str">
        <f t="shared" si="1"/>
        <v>C80216n-11_0055</v>
      </c>
      <c r="B88" s="15">
        <v>79</v>
      </c>
      <c r="C88" s="15">
        <v>141</v>
      </c>
      <c r="D88" s="15">
        <f>IF(ISNUMBER(FIND(".rsv",F88)),1,0)</f>
        <v>0</v>
      </c>
      <c r="E88" s="16">
        <v>40616</v>
      </c>
      <c r="F88" t="s">
        <v>499</v>
      </c>
      <c r="G88" t="s">
        <v>147</v>
      </c>
      <c r="H88">
        <v>103.9</v>
      </c>
      <c r="I88" t="s">
        <v>148</v>
      </c>
      <c r="J88" t="s">
        <v>149</v>
      </c>
      <c r="K88" t="s">
        <v>150</v>
      </c>
      <c r="L88" s="16">
        <v>40616</v>
      </c>
      <c r="M88" t="s">
        <v>151</v>
      </c>
      <c r="N88" t="s">
        <v>363</v>
      </c>
      <c r="O88" t="s">
        <v>387</v>
      </c>
      <c r="P88" t="s">
        <v>159</v>
      </c>
      <c r="Q88" t="s">
        <v>388</v>
      </c>
      <c r="R88" t="s">
        <v>389</v>
      </c>
      <c r="S88" t="s">
        <v>390</v>
      </c>
      <c r="T88" t="s">
        <v>88</v>
      </c>
      <c r="U88" t="s">
        <v>185</v>
      </c>
      <c r="V88" t="s">
        <v>196</v>
      </c>
      <c r="W88" t="s">
        <v>215</v>
      </c>
      <c r="X88" t="s">
        <v>216</v>
      </c>
      <c r="Y88" t="s">
        <v>188</v>
      </c>
      <c r="Z88" t="s">
        <v>189</v>
      </c>
      <c r="AA88" t="s">
        <v>190</v>
      </c>
      <c r="AB88" t="s">
        <v>186</v>
      </c>
      <c r="AC88" t="s">
        <v>187</v>
      </c>
      <c r="AD88" t="s">
        <v>191</v>
      </c>
      <c r="AE88" t="s">
        <v>192</v>
      </c>
      <c r="AF88" t="s">
        <v>211</v>
      </c>
      <c r="AG88" t="s">
        <v>214</v>
      </c>
      <c r="AH88" t="s">
        <v>193</v>
      </c>
      <c r="AI88" t="s">
        <v>194</v>
      </c>
      <c r="AJ88" t="s">
        <v>365</v>
      </c>
      <c r="AK88" t="s">
        <v>366</v>
      </c>
      <c r="AL88" t="s">
        <v>391</v>
      </c>
      <c r="AM88" t="s">
        <v>198</v>
      </c>
      <c r="AN88" t="s">
        <v>154</v>
      </c>
      <c r="AO88" t="s">
        <v>199</v>
      </c>
      <c r="AP88" t="s">
        <v>200</v>
      </c>
    </row>
    <row r="89" spans="1:42">
      <c r="A89" t="str">
        <f t="shared" si="1"/>
        <v>C80216n-11_0056</v>
      </c>
      <c r="B89" s="15">
        <v>39</v>
      </c>
      <c r="C89" s="15">
        <v>97</v>
      </c>
      <c r="D89" s="15">
        <f>IF(ISNUMBER(FIND(".rsv",F89)),1,0)</f>
        <v>0</v>
      </c>
      <c r="E89" s="16">
        <v>40608</v>
      </c>
      <c r="F89" t="s">
        <v>402</v>
      </c>
      <c r="G89" t="s">
        <v>147</v>
      </c>
      <c r="H89">
        <v>109.1</v>
      </c>
      <c r="I89" t="s">
        <v>148</v>
      </c>
      <c r="J89" t="s">
        <v>149</v>
      </c>
      <c r="K89" t="s">
        <v>150</v>
      </c>
      <c r="L89" s="16">
        <v>40608</v>
      </c>
      <c r="M89" t="s">
        <v>151</v>
      </c>
      <c r="N89" t="s">
        <v>403</v>
      </c>
      <c r="O89" t="s">
        <v>348</v>
      </c>
      <c r="P89" t="s">
        <v>404</v>
      </c>
      <c r="Q89" t="s">
        <v>405</v>
      </c>
      <c r="R89" t="s">
        <v>406</v>
      </c>
      <c r="S89" t="s">
        <v>407</v>
      </c>
      <c r="T89" t="s">
        <v>156</v>
      </c>
      <c r="U89" t="s">
        <v>405</v>
      </c>
      <c r="V89" t="s">
        <v>408</v>
      </c>
      <c r="W89" t="s">
        <v>409</v>
      </c>
      <c r="X89" t="s">
        <v>410</v>
      </c>
      <c r="Y89" t="s">
        <v>411</v>
      </c>
      <c r="Z89" t="s">
        <v>412</v>
      </c>
      <c r="AA89" t="s">
        <v>330</v>
      </c>
      <c r="AB89" t="s">
        <v>413</v>
      </c>
      <c r="AC89" t="s">
        <v>414</v>
      </c>
      <c r="AD89" t="s">
        <v>415</v>
      </c>
      <c r="AE89" t="s">
        <v>416</v>
      </c>
      <c r="AF89" t="s">
        <v>332</v>
      </c>
      <c r="AG89" t="s">
        <v>417</v>
      </c>
      <c r="AH89" t="s">
        <v>418</v>
      </c>
      <c r="AI89" t="s">
        <v>106</v>
      </c>
      <c r="AJ89" t="s">
        <v>419</v>
      </c>
    </row>
    <row r="90" spans="1:42">
      <c r="A90" t="str">
        <f t="shared" si="1"/>
        <v>C80216n-11_0057</v>
      </c>
      <c r="B90" s="15">
        <v>40</v>
      </c>
      <c r="C90" s="15">
        <v>98</v>
      </c>
      <c r="D90" s="15">
        <f>IF(ISNUMBER(FIND(".rsv",F90)),1,0)</f>
        <v>0</v>
      </c>
      <c r="E90" s="16">
        <v>40608</v>
      </c>
      <c r="F90" t="s">
        <v>420</v>
      </c>
      <c r="G90" t="s">
        <v>147</v>
      </c>
      <c r="H90">
        <v>83.5</v>
      </c>
      <c r="I90" t="s">
        <v>148</v>
      </c>
      <c r="J90" t="s">
        <v>149</v>
      </c>
      <c r="K90" t="s">
        <v>150</v>
      </c>
      <c r="L90" s="16">
        <v>40608</v>
      </c>
      <c r="M90" t="s">
        <v>151</v>
      </c>
      <c r="N90" t="s">
        <v>403</v>
      </c>
      <c r="O90" t="s">
        <v>348</v>
      </c>
      <c r="P90" t="s">
        <v>404</v>
      </c>
      <c r="Q90" t="s">
        <v>405</v>
      </c>
      <c r="R90" t="s">
        <v>178</v>
      </c>
      <c r="S90" t="s">
        <v>407</v>
      </c>
      <c r="T90" t="s">
        <v>156</v>
      </c>
      <c r="U90" t="s">
        <v>405</v>
      </c>
      <c r="V90" t="s">
        <v>408</v>
      </c>
      <c r="W90" t="s">
        <v>409</v>
      </c>
      <c r="X90" t="s">
        <v>410</v>
      </c>
      <c r="Y90" t="s">
        <v>411</v>
      </c>
      <c r="Z90" t="s">
        <v>412</v>
      </c>
      <c r="AA90" t="s">
        <v>330</v>
      </c>
      <c r="AB90" t="s">
        <v>413</v>
      </c>
      <c r="AC90" t="s">
        <v>414</v>
      </c>
      <c r="AD90" t="s">
        <v>415</v>
      </c>
      <c r="AE90" t="s">
        <v>416</v>
      </c>
      <c r="AF90" t="s">
        <v>332</v>
      </c>
      <c r="AG90" t="s">
        <v>417</v>
      </c>
      <c r="AH90" t="s">
        <v>418</v>
      </c>
      <c r="AI90" t="s">
        <v>106</v>
      </c>
      <c r="AJ90" t="s">
        <v>419</v>
      </c>
    </row>
    <row r="91" spans="1:42">
      <c r="A91" t="str">
        <f t="shared" si="1"/>
        <v>C80216n-11_0058</v>
      </c>
      <c r="B91" s="15">
        <v>55</v>
      </c>
      <c r="C91" s="15">
        <v>116</v>
      </c>
      <c r="D91" s="15">
        <f>IF(ISNUMBER(FIND(".rsv",F91)),1,0)</f>
        <v>0</v>
      </c>
      <c r="E91" s="16">
        <v>40615</v>
      </c>
      <c r="F91" t="s">
        <v>454</v>
      </c>
      <c r="G91" t="s">
        <v>147</v>
      </c>
      <c r="H91">
        <v>305.7</v>
      </c>
      <c r="I91" t="s">
        <v>148</v>
      </c>
      <c r="J91" t="s">
        <v>149</v>
      </c>
      <c r="K91" t="s">
        <v>150</v>
      </c>
      <c r="L91" s="16">
        <v>40615</v>
      </c>
      <c r="M91" t="s">
        <v>151</v>
      </c>
      <c r="N91" t="s">
        <v>86</v>
      </c>
      <c r="O91" t="s">
        <v>314</v>
      </c>
      <c r="P91" t="s">
        <v>154</v>
      </c>
      <c r="Q91" t="s">
        <v>157</v>
      </c>
      <c r="R91" t="s">
        <v>455</v>
      </c>
      <c r="S91" t="s">
        <v>329</v>
      </c>
      <c r="T91" t="s">
        <v>330</v>
      </c>
      <c r="U91" t="s">
        <v>331</v>
      </c>
      <c r="V91" t="s">
        <v>332</v>
      </c>
      <c r="W91" t="s">
        <v>333</v>
      </c>
      <c r="X91" t="s">
        <v>332</v>
      </c>
      <c r="Y91" t="s">
        <v>334</v>
      </c>
      <c r="Z91" t="s">
        <v>286</v>
      </c>
      <c r="AA91" t="s">
        <v>335</v>
      </c>
      <c r="AB91" t="s">
        <v>336</v>
      </c>
      <c r="AC91" t="s">
        <v>103</v>
      </c>
    </row>
    <row r="92" spans="1:42">
      <c r="A92" t="str">
        <f t="shared" si="1"/>
        <v>C80216n-11_0059</v>
      </c>
      <c r="B92" s="15">
        <v>65</v>
      </c>
      <c r="C92" s="15">
        <v>127</v>
      </c>
      <c r="D92" s="15">
        <f>IF(ISNUMBER(FIND(".rsv",F92)),1,0)</f>
        <v>0</v>
      </c>
      <c r="E92" s="16">
        <v>40615</v>
      </c>
      <c r="F92" t="s">
        <v>479</v>
      </c>
      <c r="G92" t="s">
        <v>147</v>
      </c>
      <c r="H92">
        <v>439.8</v>
      </c>
      <c r="I92" t="s">
        <v>148</v>
      </c>
      <c r="J92" t="s">
        <v>149</v>
      </c>
      <c r="K92" t="s">
        <v>150</v>
      </c>
      <c r="L92" s="16">
        <v>40615</v>
      </c>
      <c r="M92" t="s">
        <v>151</v>
      </c>
      <c r="N92" t="s">
        <v>87</v>
      </c>
      <c r="O92" t="s">
        <v>314</v>
      </c>
      <c r="P92" t="s">
        <v>154</v>
      </c>
      <c r="Q92" t="s">
        <v>157</v>
      </c>
      <c r="R92" t="s">
        <v>455</v>
      </c>
      <c r="S92" t="s">
        <v>329</v>
      </c>
      <c r="T92" t="s">
        <v>330</v>
      </c>
      <c r="U92" t="s">
        <v>331</v>
      </c>
      <c r="V92" t="s">
        <v>332</v>
      </c>
      <c r="W92" t="s">
        <v>333</v>
      </c>
      <c r="X92" t="s">
        <v>332</v>
      </c>
      <c r="Y92" t="s">
        <v>334</v>
      </c>
      <c r="Z92" t="s">
        <v>286</v>
      </c>
      <c r="AA92" t="s">
        <v>335</v>
      </c>
      <c r="AB92" t="s">
        <v>336</v>
      </c>
      <c r="AC92" t="s">
        <v>103</v>
      </c>
    </row>
  </sheetData>
  <sortState ref="B1:AY95">
    <sortCondition ref="F1:F9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B94"/>
  <sheetViews>
    <sheetView workbookViewId="0">
      <selection activeCell="B1" sqref="B1:B94"/>
    </sheetView>
  </sheetViews>
  <sheetFormatPr defaultRowHeight="15"/>
  <sheetData>
    <row r="1" spans="2:2">
      <c r="B1" t="s">
        <v>492</v>
      </c>
    </row>
    <row r="2" spans="2:2">
      <c r="B2" t="s">
        <v>504</v>
      </c>
    </row>
    <row r="3" spans="2:2">
      <c r="B3" t="s">
        <v>511</v>
      </c>
    </row>
    <row r="4" spans="2:2">
      <c r="B4" t="s">
        <v>146</v>
      </c>
    </row>
    <row r="5" spans="2:2">
      <c r="B5" t="s">
        <v>443</v>
      </c>
    </row>
    <row r="6" spans="2:2">
      <c r="B6" t="s">
        <v>515</v>
      </c>
    </row>
    <row r="7" spans="2:2">
      <c r="B7" t="s">
        <v>164</v>
      </c>
    </row>
    <row r="8" spans="2:2">
      <c r="B8" t="s">
        <v>369</v>
      </c>
    </row>
    <row r="9" spans="2:2">
      <c r="B9" t="s">
        <v>168</v>
      </c>
    </row>
    <row r="10" spans="2:2">
      <c r="B10" t="s">
        <v>174</v>
      </c>
    </row>
    <row r="11" spans="2:2">
      <c r="B11" t="s">
        <v>177</v>
      </c>
    </row>
    <row r="12" spans="2:2">
      <c r="B12" t="s">
        <v>182</v>
      </c>
    </row>
    <row r="13" spans="2:2">
      <c r="B13" s="1" t="s">
        <v>474</v>
      </c>
    </row>
    <row r="14" spans="2:2">
      <c r="B14" s="1" t="s">
        <v>509</v>
      </c>
    </row>
    <row r="15" spans="2:2">
      <c r="B15" s="1" t="s">
        <v>512</v>
      </c>
    </row>
    <row r="16" spans="2:2">
      <c r="B16" t="s">
        <v>202</v>
      </c>
    </row>
    <row r="17" spans="2:2">
      <c r="B17" s="1" t="s">
        <v>489</v>
      </c>
    </row>
    <row r="18" spans="2:2">
      <c r="B18" s="1" t="s">
        <v>491</v>
      </c>
    </row>
    <row r="19" spans="2:2">
      <c r="B19" s="1" t="s">
        <v>510</v>
      </c>
    </row>
    <row r="20" spans="2:2">
      <c r="B20" t="s">
        <v>222</v>
      </c>
    </row>
    <row r="21" spans="2:2">
      <c r="B21" s="1" t="s">
        <v>456</v>
      </c>
    </row>
    <row r="22" spans="2:2">
      <c r="B22" s="1" t="s">
        <v>464</v>
      </c>
    </row>
    <row r="23" spans="2:2">
      <c r="B23" t="s">
        <v>231</v>
      </c>
    </row>
    <row r="24" spans="2:2">
      <c r="B24" s="1" t="s">
        <v>465</v>
      </c>
    </row>
    <row r="25" spans="2:2">
      <c r="B25" s="1" t="s">
        <v>467</v>
      </c>
    </row>
    <row r="26" spans="2:2">
      <c r="B26" t="s">
        <v>234</v>
      </c>
    </row>
    <row r="27" spans="2:2">
      <c r="B27" t="s">
        <v>468</v>
      </c>
    </row>
    <row r="28" spans="2:2">
      <c r="B28" s="1" t="s">
        <v>469</v>
      </c>
    </row>
    <row r="29" spans="2:2">
      <c r="B29" t="s">
        <v>235</v>
      </c>
    </row>
    <row r="30" spans="2:2">
      <c r="B30" s="1" t="s">
        <v>471</v>
      </c>
    </row>
    <row r="31" spans="2:2">
      <c r="B31" s="1" t="s">
        <v>473</v>
      </c>
    </row>
    <row r="32" spans="2:2">
      <c r="B32" t="s">
        <v>245</v>
      </c>
    </row>
    <row r="33" spans="2:2">
      <c r="B33" s="1" t="s">
        <v>444</v>
      </c>
    </row>
    <row r="34" spans="2:2">
      <c r="B34" s="1" t="s">
        <v>505</v>
      </c>
    </row>
    <row r="35" spans="2:2">
      <c r="B35" t="s">
        <v>264</v>
      </c>
    </row>
    <row r="36" spans="2:2">
      <c r="B36" s="1" t="s">
        <v>445</v>
      </c>
    </row>
    <row r="37" spans="2:2">
      <c r="B37" s="1" t="s">
        <v>506</v>
      </c>
    </row>
    <row r="38" spans="2:2">
      <c r="B38" t="s">
        <v>267</v>
      </c>
    </row>
    <row r="39" spans="2:2">
      <c r="B39" s="1" t="s">
        <v>446</v>
      </c>
    </row>
    <row r="40" spans="2:2">
      <c r="B40" s="1" t="s">
        <v>508</v>
      </c>
    </row>
    <row r="41" spans="2:2">
      <c r="B41" t="s">
        <v>269</v>
      </c>
    </row>
    <row r="42" spans="2:2">
      <c r="B42" s="1" t="s">
        <v>361</v>
      </c>
    </row>
    <row r="43" spans="2:2">
      <c r="B43" s="1" t="s">
        <v>483</v>
      </c>
    </row>
    <row r="44" spans="2:2">
      <c r="B44" s="1" t="s">
        <v>485</v>
      </c>
    </row>
    <row r="45" spans="2:2">
      <c r="B45" s="1" t="s">
        <v>513</v>
      </c>
    </row>
    <row r="46" spans="2:2">
      <c r="B46" s="1" t="s">
        <v>514</v>
      </c>
    </row>
    <row r="47" spans="2:2">
      <c r="B47" t="s">
        <v>307</v>
      </c>
    </row>
    <row r="48" spans="2:2">
      <c r="B48" t="s">
        <v>313</v>
      </c>
    </row>
    <row r="49" spans="2:2">
      <c r="B49" t="s">
        <v>316</v>
      </c>
    </row>
    <row r="50" spans="2:2">
      <c r="B50" t="s">
        <v>204</v>
      </c>
    </row>
    <row r="51" spans="2:2">
      <c r="B51" s="1" t="s">
        <v>486</v>
      </c>
    </row>
    <row r="52" spans="2:2">
      <c r="B52" t="s">
        <v>210</v>
      </c>
    </row>
    <row r="53" spans="2:2">
      <c r="B53" s="1" t="s">
        <v>487</v>
      </c>
    </row>
    <row r="54" spans="2:2">
      <c r="B54" s="1" t="s">
        <v>217</v>
      </c>
    </row>
    <row r="55" spans="2:2">
      <c r="B55" s="1" t="s">
        <v>488</v>
      </c>
    </row>
    <row r="56" spans="2:2">
      <c r="B56" t="s">
        <v>383</v>
      </c>
    </row>
    <row r="57" spans="2:2">
      <c r="B57" s="1" t="s">
        <v>480</v>
      </c>
    </row>
    <row r="58" spans="2:2">
      <c r="B58" s="1" t="s">
        <v>481</v>
      </c>
    </row>
    <row r="59" spans="2:2">
      <c r="B59" s="1" t="s">
        <v>375</v>
      </c>
    </row>
    <row r="60" spans="2:2">
      <c r="B60" s="1" t="s">
        <v>392</v>
      </c>
    </row>
    <row r="61" spans="2:2">
      <c r="B61" s="1" t="s">
        <v>377</v>
      </c>
    </row>
    <row r="62" spans="2:2">
      <c r="B62" t="s">
        <v>273</v>
      </c>
    </row>
    <row r="63" spans="2:2">
      <c r="B63" t="s">
        <v>493</v>
      </c>
    </row>
    <row r="64" spans="2:2">
      <c r="B64" t="s">
        <v>498</v>
      </c>
    </row>
    <row r="65" spans="2:2">
      <c r="B65" t="s">
        <v>501</v>
      </c>
    </row>
    <row r="66" spans="2:2">
      <c r="B66" t="s">
        <v>281</v>
      </c>
    </row>
    <row r="67" spans="2:2">
      <c r="B67" s="1" t="s">
        <v>440</v>
      </c>
    </row>
    <row r="68" spans="2:2">
      <c r="B68" s="1" t="s">
        <v>421</v>
      </c>
    </row>
    <row r="69" spans="2:2">
      <c r="B69" s="1" t="s">
        <v>424</v>
      </c>
    </row>
    <row r="70" spans="2:2">
      <c r="B70" s="1" t="s">
        <v>427</v>
      </c>
    </row>
    <row r="71" spans="2:2">
      <c r="B71" s="1" t="s">
        <v>430</v>
      </c>
    </row>
    <row r="72" spans="2:2">
      <c r="B72" s="1" t="s">
        <v>433</v>
      </c>
    </row>
    <row r="73" spans="2:2">
      <c r="B73" s="1" t="s">
        <v>436</v>
      </c>
    </row>
    <row r="74" spans="2:2">
      <c r="B74" t="s">
        <v>438</v>
      </c>
    </row>
    <row r="75" spans="2:2">
      <c r="B75" t="s">
        <v>346</v>
      </c>
    </row>
    <row r="76" spans="2:2">
      <c r="B76" t="s">
        <v>350</v>
      </c>
    </row>
    <row r="77" spans="2:2">
      <c r="B77" t="s">
        <v>353</v>
      </c>
    </row>
    <row r="78" spans="2:2">
      <c r="B78" t="s">
        <v>356</v>
      </c>
    </row>
    <row r="79" spans="2:2">
      <c r="B79" t="s">
        <v>359</v>
      </c>
    </row>
    <row r="80" spans="2:2">
      <c r="B80" t="s">
        <v>343</v>
      </c>
    </row>
    <row r="81" spans="2:2">
      <c r="B81" t="s">
        <v>495</v>
      </c>
    </row>
    <row r="82" spans="2:2">
      <c r="B82" t="s">
        <v>503</v>
      </c>
    </row>
    <row r="83" spans="2:2">
      <c r="B83" s="1" t="s">
        <v>321</v>
      </c>
    </row>
    <row r="84" spans="2:2">
      <c r="B84" s="1" t="s">
        <v>500</v>
      </c>
    </row>
    <row r="85" spans="2:2">
      <c r="B85" s="1" t="s">
        <v>502</v>
      </c>
    </row>
    <row r="86" spans="2:2">
      <c r="B86" s="1" t="s">
        <v>340</v>
      </c>
    </row>
    <row r="87" spans="2:2">
      <c r="B87" t="s">
        <v>447</v>
      </c>
    </row>
    <row r="88" spans="2:2">
      <c r="B88" t="s">
        <v>451</v>
      </c>
    </row>
    <row r="89" spans="2:2">
      <c r="B89" t="s">
        <v>386</v>
      </c>
    </row>
    <row r="90" spans="2:2">
      <c r="B90" t="s">
        <v>499</v>
      </c>
    </row>
    <row r="91" spans="2:2">
      <c r="B91" t="s">
        <v>402</v>
      </c>
    </row>
    <row r="92" spans="2:2">
      <c r="B92" t="s">
        <v>420</v>
      </c>
    </row>
    <row r="93" spans="2:2">
      <c r="B93" t="s">
        <v>454</v>
      </c>
    </row>
    <row r="94" spans="2:2">
      <c r="B94" t="s">
        <v>479</v>
      </c>
    </row>
  </sheetData>
  <sortState ref="B1:B94">
    <sortCondition ref="B1:B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Contributions Presentation Orde</vt:lpstr>
      <vt:lpstr>Ordered Categories</vt:lpstr>
      <vt:lpstr>Contrib Order</vt:lpstr>
      <vt:lpstr>Sheet1</vt:lpstr>
      <vt:lpstr>Contrib_array</vt:lpstr>
    </vt:vector>
  </TitlesOfParts>
  <Company>EPRI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EPRI</dc:creator>
  <cp:lastModifiedBy>EPRI</cp:lastModifiedBy>
  <dcterms:created xsi:type="dcterms:W3CDTF">2011-03-11T02:32:07Z</dcterms:created>
  <dcterms:modified xsi:type="dcterms:W3CDTF">2011-03-15T13:07:27Z</dcterms:modified>
</cp:coreProperties>
</file>