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meconsulting-my.sharepoint.com/personal/george_cmephyconsulting_com/Documents/Documents/Consulting/IEEE/100BASE-T1L/2025_07_09/"/>
    </mc:Choice>
  </mc:AlternateContent>
  <xr:revisionPtr revIDLastSave="4" documentId="8_{C815C5FA-1F13-45A3-8F59-6B79298EFC2C}" xr6:coauthVersionLast="47" xr6:coauthVersionMax="47" xr10:uidLastSave="{1F0F8A22-DD19-4A06-ADC6-29E58B7EE986}"/>
  <bookViews>
    <workbookView xWindow="-120" yWindow="-120" windowWidth="29040" windowHeight="17520" xr2:uid="{8260C13F-A691-482B-9AD1-41F4F19416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59" i="1"/>
  <c r="A58" i="1"/>
  <c r="A57" i="1"/>
  <c r="A56" i="1"/>
  <c r="A55" i="1"/>
  <c r="A54" i="1"/>
  <c r="A53" i="1"/>
  <c r="A52" i="1"/>
  <c r="A51" i="1"/>
  <c r="A50" i="1"/>
  <c r="A49" i="1"/>
</calcChain>
</file>

<file path=xl/sharedStrings.xml><?xml version="1.0" encoding="utf-8"?>
<sst xmlns="http://schemas.openxmlformats.org/spreadsheetml/2006/main" count="118" uniqueCount="86">
  <si>
    <t>Registers - PMA/PMD types</t>
  </si>
  <si>
    <t>Table 45-3</t>
  </si>
  <si>
    <t>Table 45-19 (BASE-T1 PMA/PMD extended ability)</t>
  </si>
  <si>
    <t>45.2.1.7</t>
  </si>
  <si>
    <t>45.2.1.16</t>
  </si>
  <si>
    <t>45.2.1</t>
  </si>
  <si>
    <t>Tables 45-9 &amp; 45-10 Transmit &amp; Receive fault locations</t>
  </si>
  <si>
    <t>45.2.1.214</t>
  </si>
  <si>
    <t>Table 45-178 (BASE-T1 PMA/PMD control register Type selection)</t>
  </si>
  <si>
    <t>45.2.1.236a</t>
  </si>
  <si>
    <t>45.2.1.236b</t>
  </si>
  <si>
    <t>45.2.1.236c</t>
  </si>
  <si>
    <t>Table 45-198a 100BASE-T1L PMA control register bit definitions</t>
  </si>
  <si>
    <t>Table 45-198b 100BASE-T1L PMA status register bit definitions</t>
  </si>
  <si>
    <t>Table 45-198c 100BASE-T1L test mode control register bit definitions</t>
  </si>
  <si>
    <t>45.2.7</t>
  </si>
  <si>
    <t>Table 45-378 Auto-Negotiation MMD registers</t>
  </si>
  <si>
    <t>45.2.7.27a</t>
  </si>
  <si>
    <t>Table 45-402a 100BASE-T1L AN status register (7.528)</t>
  </si>
  <si>
    <t xml:space="preserve">45.5.3.3 </t>
  </si>
  <si>
    <t>PMA register PICS</t>
  </si>
  <si>
    <t>45.2.3</t>
  </si>
  <si>
    <t>Table 45-233 PCS registers (consider relocating PCS registers at either 3.2280 or 3.2295)</t>
  </si>
  <si>
    <t>45.5.3.4</t>
  </si>
  <si>
    <t>PCS register PICS</t>
  </si>
  <si>
    <t>78.1.4</t>
  </si>
  <si>
    <t>Table 78-1 clause</t>
  </si>
  <si>
    <t>Table 78-2 summary of T_s, T_q, T_r</t>
  </si>
  <si>
    <t>Table 78-4 Summary of Tw_sys_tx, phy, shrink, and sys timing parameters</t>
  </si>
  <si>
    <t>98.2.1</t>
  </si>
  <si>
    <t>add 100BASE-T1L</t>
  </si>
  <si>
    <t>98.5.1</t>
  </si>
  <si>
    <t>98.5.2</t>
  </si>
  <si>
    <t>add 100BASE-T1L to power on</t>
  </si>
  <si>
    <t>add 100BASE-T1L to link_fail_inhibit_timer</t>
  </si>
  <si>
    <t>98.6.2a</t>
  </si>
  <si>
    <t>add 100BASE-T1L to option type (or add it to 10BASE-T1L option type existing.</t>
  </si>
  <si>
    <t>98.6.8</t>
  </si>
  <si>
    <t>change condition on SD11, SD12 to include 100BASE-T1L</t>
  </si>
  <si>
    <t>Auto-Neg Clause 98</t>
  </si>
  <si>
    <t>EEE Clause 78</t>
  </si>
  <si>
    <t>Power Clause 104</t>
  </si>
  <si>
    <t>104.1.3</t>
  </si>
  <si>
    <t>add 100BASE-T1L to PoDL system types</t>
  </si>
  <si>
    <t>Clause 146 - remove</t>
  </si>
  <si>
    <t>PMA electrical specifications</t>
  </si>
  <si>
    <t>EMC Tests</t>
  </si>
  <si>
    <t>Test modes</t>
  </si>
  <si>
    <t>Test fixture</t>
  </si>
  <si>
    <t>Transmitter electrical specification</t>
  </si>
  <si>
    <t>Receiver electrical specifications</t>
  </si>
  <si>
    <t>PMA local loopback</t>
  </si>
  <si>
    <t>LEADER-FOLLOWER configuration</t>
  </si>
  <si>
    <t>Environmental specifications</t>
  </si>
  <si>
    <t>Delay constraints</t>
  </si>
  <si>
    <t>98B.3</t>
  </si>
  <si>
    <t>Technology Ability Field bit assignments</t>
  </si>
  <si>
    <t>d1p1</t>
  </si>
  <si>
    <t>X</t>
  </si>
  <si>
    <t>N/A</t>
  </si>
  <si>
    <t>45.2.3.75a</t>
  </si>
  <si>
    <t>Table 45-297a 100BASE-T1L status register</t>
  </si>
  <si>
    <t>Table 45-297b 100BASE-T1L PCS status register (location fits within what is in dg draft 0p3)</t>
  </si>
  <si>
    <t>45.2.3.75b</t>
  </si>
  <si>
    <t>45.2.3.75c</t>
  </si>
  <si>
    <t>Table 45-297c 100BASE-T1L training register</t>
  </si>
  <si>
    <t>d1p2</t>
  </si>
  <si>
    <t>TBDs</t>
  </si>
  <si>
    <t>190.1.3</t>
  </si>
  <si>
    <t>Figure 190-2 10BASE-T1L did not have a functional block diagram.  We should discuss if this is really needed.</t>
  </si>
  <si>
    <t>190.5.1</t>
  </si>
  <si>
    <t>190.5.2</t>
  </si>
  <si>
    <t>190.5.3</t>
  </si>
  <si>
    <t>190.5.4</t>
  </si>
  <si>
    <t>190.5.5</t>
  </si>
  <si>
    <t>190.5.6</t>
  </si>
  <si>
    <t>190.6.2</t>
  </si>
  <si>
    <t>TO DO</t>
  </si>
  <si>
    <t>Remove</t>
  </si>
  <si>
    <t>190.10</t>
  </si>
  <si>
    <t>Not needed for initial WG ballot</t>
  </si>
  <si>
    <t>Proposal</t>
  </si>
  <si>
    <t>Clause 190 - 100BASE-T1L</t>
  </si>
  <si>
    <t>N/A by motion</t>
  </si>
  <si>
    <t>Text w/TBDs</t>
  </si>
  <si>
    <t>MDI specification (MDI RL - consider fault tolerance &amp; mode conversion)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</si>
</sst>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EE00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C081-3647-4BF8-A336-6E8BF030F35D}">
  <dimension ref="A1:F59"/>
  <sheetViews>
    <sheetView tabSelected="1" topLeftCell="A23" zoomScale="160" zoomScaleNormal="160" workbookViewId="0">
      <selection activeCell="A37" sqref="A37"/>
    </sheetView>
  </sheetViews>
  <sheetFormatPr defaultRowHeight="15" x14ac:dyDescent="0.25"/>
  <cols>
    <col min="1" max="1" width="41.7109375" style="2" customWidth="1"/>
    <col min="2" max="2" width="10.42578125" customWidth="1"/>
    <col min="3" max="3" width="87.28515625" customWidth="1"/>
  </cols>
  <sheetData>
    <row r="1" spans="1:5" x14ac:dyDescent="0.25">
      <c r="A1" s="4" t="s">
        <v>77</v>
      </c>
      <c r="B1" s="5" t="s">
        <v>0</v>
      </c>
      <c r="C1" s="5"/>
      <c r="D1" s="5" t="s">
        <v>57</v>
      </c>
      <c r="E1" s="5" t="s">
        <v>66</v>
      </c>
    </row>
    <row r="2" spans="1:5" x14ac:dyDescent="0.25">
      <c r="A2" s="2" t="str">
        <f>IF(AND(COUNTBLANK(D2:G2)=4,NOT(ISBLANK(C2))),"X",IF(_xlfn.CONCAT(D2:G2)="X","DONE",_xlfn.CONCAT(D2:G2)))</f>
        <v>DONE</v>
      </c>
      <c r="B2" s="1" t="s">
        <v>5</v>
      </c>
      <c r="C2" t="s">
        <v>1</v>
      </c>
      <c r="D2" t="s">
        <v>58</v>
      </c>
    </row>
    <row r="3" spans="1:5" x14ac:dyDescent="0.25">
      <c r="A3" s="2" t="str">
        <f t="shared" ref="A3:A48" si="0">IF(AND(COUNTBLANK(D3:G3)=4,NOT(ISBLANK(C3))),"X",IF(_xlfn.CONCAT(D3:G3)="X","DONE",_xlfn.CONCAT(D3:G3)))</f>
        <v>DONE</v>
      </c>
      <c r="B3" s="1" t="s">
        <v>3</v>
      </c>
      <c r="C3" t="s">
        <v>6</v>
      </c>
      <c r="D3" t="s">
        <v>58</v>
      </c>
    </row>
    <row r="4" spans="1:5" x14ac:dyDescent="0.25">
      <c r="A4" s="2" t="str">
        <f t="shared" si="0"/>
        <v>DONE</v>
      </c>
      <c r="B4" s="1" t="s">
        <v>4</v>
      </c>
      <c r="C4" t="s">
        <v>2</v>
      </c>
      <c r="D4" t="s">
        <v>58</v>
      </c>
    </row>
    <row r="5" spans="1:5" x14ac:dyDescent="0.25">
      <c r="A5" s="2" t="str">
        <f t="shared" si="0"/>
        <v>N/A</v>
      </c>
      <c r="B5" s="1" t="s">
        <v>7</v>
      </c>
      <c r="C5" t="s">
        <v>8</v>
      </c>
      <c r="D5" t="s">
        <v>59</v>
      </c>
    </row>
    <row r="6" spans="1:5" x14ac:dyDescent="0.25">
      <c r="A6" s="2" t="str">
        <f t="shared" si="0"/>
        <v>DONE</v>
      </c>
      <c r="B6" s="1" t="s">
        <v>9</v>
      </c>
      <c r="C6" t="s">
        <v>12</v>
      </c>
      <c r="D6" t="s">
        <v>58</v>
      </c>
    </row>
    <row r="7" spans="1:5" x14ac:dyDescent="0.25">
      <c r="A7" s="2" t="str">
        <f t="shared" si="0"/>
        <v>DONE</v>
      </c>
      <c r="B7" s="1" t="s">
        <v>10</v>
      </c>
      <c r="C7" t="s">
        <v>13</v>
      </c>
      <c r="D7" t="s">
        <v>58</v>
      </c>
    </row>
    <row r="8" spans="1:5" x14ac:dyDescent="0.25">
      <c r="A8" s="2" t="str">
        <f t="shared" si="0"/>
        <v>DONE</v>
      </c>
      <c r="B8" s="1" t="s">
        <v>11</v>
      </c>
      <c r="C8" t="s">
        <v>14</v>
      </c>
      <c r="D8" t="s">
        <v>58</v>
      </c>
    </row>
    <row r="9" spans="1:5" x14ac:dyDescent="0.25">
      <c r="A9" s="2" t="str">
        <f t="shared" si="0"/>
        <v>DONE</v>
      </c>
      <c r="B9" s="1" t="s">
        <v>21</v>
      </c>
      <c r="C9" t="s">
        <v>22</v>
      </c>
      <c r="D9" t="s">
        <v>58</v>
      </c>
    </row>
    <row r="10" spans="1:5" x14ac:dyDescent="0.25">
      <c r="A10" s="2" t="str">
        <f t="shared" si="0"/>
        <v>DONE</v>
      </c>
      <c r="B10" s="1" t="s">
        <v>60</v>
      </c>
      <c r="C10" t="s">
        <v>61</v>
      </c>
      <c r="D10" t="s">
        <v>58</v>
      </c>
    </row>
    <row r="11" spans="1:5" x14ac:dyDescent="0.25">
      <c r="A11" s="2" t="str">
        <f t="shared" si="0"/>
        <v>DONE</v>
      </c>
      <c r="B11" s="1" t="s">
        <v>63</v>
      </c>
      <c r="C11" t="s">
        <v>62</v>
      </c>
      <c r="D11" t="s">
        <v>58</v>
      </c>
    </row>
    <row r="12" spans="1:5" x14ac:dyDescent="0.25">
      <c r="A12" s="2" t="str">
        <f t="shared" si="0"/>
        <v>DONE</v>
      </c>
      <c r="B12" s="1" t="s">
        <v>64</v>
      </c>
      <c r="C12" t="s">
        <v>65</v>
      </c>
      <c r="D12" t="s">
        <v>58</v>
      </c>
    </row>
    <row r="13" spans="1:5" x14ac:dyDescent="0.25">
      <c r="A13" s="2" t="str">
        <f t="shared" si="0"/>
        <v>N/A</v>
      </c>
      <c r="B13" s="1" t="s">
        <v>15</v>
      </c>
      <c r="C13" t="s">
        <v>16</v>
      </c>
      <c r="D13" t="s">
        <v>59</v>
      </c>
    </row>
    <row r="14" spans="1:5" x14ac:dyDescent="0.25">
      <c r="A14" s="2" t="str">
        <f t="shared" si="0"/>
        <v>N/A</v>
      </c>
      <c r="B14" s="1" t="s">
        <v>17</v>
      </c>
      <c r="C14" t="s">
        <v>18</v>
      </c>
      <c r="D14" t="s">
        <v>59</v>
      </c>
    </row>
    <row r="15" spans="1:5" x14ac:dyDescent="0.25">
      <c r="A15" s="2" t="str">
        <f>IF(AND(COUNTBLANK(E15:G15)=4,NOT(ISBLANK(C15))),"X",IF(_xlfn.CONCAT(E15:G15)="X","DONE",_xlfn.CONCAT(E15:G15)))</f>
        <v>Not needed for initial WG ballot</v>
      </c>
      <c r="B15" s="1" t="s">
        <v>19</v>
      </c>
      <c r="C15" t="s">
        <v>20</v>
      </c>
      <c r="E15" t="s">
        <v>80</v>
      </c>
    </row>
    <row r="16" spans="1:5" x14ac:dyDescent="0.25">
      <c r="A16" s="2" t="str">
        <f>IF(AND(COUNTBLANK(E16:G16)=4,NOT(ISBLANK(C16))),"X",IF(_xlfn.CONCAT(E16:G16)="X","DONE",_xlfn.CONCAT(E16:G16)))</f>
        <v>Not needed for initial WG ballot</v>
      </c>
      <c r="B16" s="1" t="s">
        <v>23</v>
      </c>
      <c r="C16" t="s">
        <v>24</v>
      </c>
      <c r="E16" t="s">
        <v>80</v>
      </c>
    </row>
    <row r="17" spans="1:5" x14ac:dyDescent="0.25">
      <c r="A17" s="2" t="str">
        <f t="shared" si="0"/>
        <v/>
      </c>
      <c r="B17" s="1"/>
    </row>
    <row r="18" spans="1:5" x14ac:dyDescent="0.25">
      <c r="A18" s="2" t="str">
        <f t="shared" si="0"/>
        <v/>
      </c>
      <c r="B18" s="3" t="s">
        <v>40</v>
      </c>
    </row>
    <row r="19" spans="1:5" x14ac:dyDescent="0.25">
      <c r="A19" s="2" t="str">
        <f t="shared" si="0"/>
        <v>DONE</v>
      </c>
      <c r="B19" s="1" t="s">
        <v>25</v>
      </c>
      <c r="C19" t="s">
        <v>26</v>
      </c>
      <c r="E19" t="s">
        <v>58</v>
      </c>
    </row>
    <row r="20" spans="1:5" x14ac:dyDescent="0.25">
      <c r="A20" s="2" t="str">
        <f t="shared" si="0"/>
        <v>DONE</v>
      </c>
      <c r="B20" s="1">
        <v>78.2</v>
      </c>
      <c r="C20" t="s">
        <v>27</v>
      </c>
      <c r="E20" t="s">
        <v>58</v>
      </c>
    </row>
    <row r="21" spans="1:5" x14ac:dyDescent="0.25">
      <c r="A21" s="2" t="str">
        <f t="shared" si="0"/>
        <v>TBDs</v>
      </c>
      <c r="B21" s="1">
        <v>78.5</v>
      </c>
      <c r="C21" t="s">
        <v>28</v>
      </c>
      <c r="E21" t="s">
        <v>67</v>
      </c>
    </row>
    <row r="22" spans="1:5" x14ac:dyDescent="0.25">
      <c r="A22" s="2" t="str">
        <f t="shared" si="0"/>
        <v/>
      </c>
      <c r="B22" s="1"/>
    </row>
    <row r="23" spans="1:5" x14ac:dyDescent="0.25">
      <c r="A23" s="2" t="str">
        <f t="shared" si="0"/>
        <v/>
      </c>
      <c r="B23" s="1" t="s">
        <v>39</v>
      </c>
    </row>
    <row r="24" spans="1:5" x14ac:dyDescent="0.25">
      <c r="A24" s="2" t="str">
        <f t="shared" si="0"/>
        <v>DONE</v>
      </c>
      <c r="B24" s="1" t="s">
        <v>29</v>
      </c>
      <c r="C24" t="s">
        <v>30</v>
      </c>
      <c r="E24" t="s">
        <v>58</v>
      </c>
    </row>
    <row r="25" spans="1:5" x14ac:dyDescent="0.25">
      <c r="A25" s="2" t="str">
        <f t="shared" si="0"/>
        <v>DONE</v>
      </c>
      <c r="B25" s="1" t="s">
        <v>31</v>
      </c>
      <c r="C25" t="s">
        <v>33</v>
      </c>
      <c r="E25" t="s">
        <v>58</v>
      </c>
    </row>
    <row r="26" spans="1:5" x14ac:dyDescent="0.25">
      <c r="A26" s="2" t="str">
        <f t="shared" si="0"/>
        <v>DONE</v>
      </c>
      <c r="B26" s="1" t="s">
        <v>32</v>
      </c>
      <c r="C26" t="s">
        <v>34</v>
      </c>
      <c r="E26" t="s">
        <v>58</v>
      </c>
    </row>
    <row r="27" spans="1:5" x14ac:dyDescent="0.25">
      <c r="A27" s="2" t="str">
        <f t="shared" si="0"/>
        <v>DONE</v>
      </c>
      <c r="B27" s="1" t="s">
        <v>35</v>
      </c>
      <c r="C27" t="s">
        <v>36</v>
      </c>
      <c r="E27" t="s">
        <v>58</v>
      </c>
    </row>
    <row r="28" spans="1:5" x14ac:dyDescent="0.25">
      <c r="A28" s="2" t="str">
        <f t="shared" si="0"/>
        <v>DONE</v>
      </c>
      <c r="B28" s="1" t="s">
        <v>37</v>
      </c>
      <c r="C28" t="s">
        <v>38</v>
      </c>
      <c r="E28" t="s">
        <v>58</v>
      </c>
    </row>
    <row r="29" spans="1:5" x14ac:dyDescent="0.25">
      <c r="A29" s="2" t="str">
        <f t="shared" si="0"/>
        <v>DONE</v>
      </c>
      <c r="B29" s="1" t="s">
        <v>55</v>
      </c>
      <c r="C29" t="s">
        <v>56</v>
      </c>
      <c r="E29" t="s">
        <v>58</v>
      </c>
    </row>
    <row r="30" spans="1:5" x14ac:dyDescent="0.25">
      <c r="A30" s="2" t="str">
        <f t="shared" si="0"/>
        <v/>
      </c>
      <c r="B30" s="1"/>
    </row>
    <row r="31" spans="1:5" x14ac:dyDescent="0.25">
      <c r="A31" s="2" t="str">
        <f t="shared" si="0"/>
        <v/>
      </c>
      <c r="B31" s="3" t="s">
        <v>41</v>
      </c>
    </row>
    <row r="32" spans="1:5" x14ac:dyDescent="0.25">
      <c r="A32" s="2" t="str">
        <f t="shared" si="0"/>
        <v>DONE</v>
      </c>
      <c r="B32" s="1" t="s">
        <v>42</v>
      </c>
      <c r="C32" t="s">
        <v>43</v>
      </c>
      <c r="E32" t="s">
        <v>58</v>
      </c>
    </row>
    <row r="33" spans="1:6" x14ac:dyDescent="0.25">
      <c r="A33" s="2" t="str">
        <f t="shared" si="0"/>
        <v>DONE</v>
      </c>
      <c r="B33" s="1"/>
      <c r="E33" t="s">
        <v>58</v>
      </c>
    </row>
    <row r="34" spans="1:6" x14ac:dyDescent="0.25">
      <c r="A34" s="2" t="str">
        <f t="shared" si="0"/>
        <v>DONE</v>
      </c>
      <c r="B34" s="3" t="s">
        <v>44</v>
      </c>
      <c r="C34" t="s">
        <v>78</v>
      </c>
      <c r="E34" t="s">
        <v>58</v>
      </c>
    </row>
    <row r="35" spans="1:6" x14ac:dyDescent="0.25">
      <c r="A35" s="2" t="str">
        <f t="shared" si="0"/>
        <v/>
      </c>
      <c r="B35" s="1"/>
    </row>
    <row r="36" spans="1:6" x14ac:dyDescent="0.25">
      <c r="A36" s="2" t="str">
        <f t="shared" si="0"/>
        <v/>
      </c>
      <c r="B36" s="3" t="s">
        <v>82</v>
      </c>
    </row>
    <row r="37" spans="1:6" x14ac:dyDescent="0.25">
      <c r="A37" s="2" t="str">
        <f t="shared" si="0"/>
        <v>N/A by motion</v>
      </c>
      <c r="B37" s="1" t="s">
        <v>68</v>
      </c>
      <c r="C37" t="s">
        <v>69</v>
      </c>
      <c r="F37" t="s">
        <v>83</v>
      </c>
    </row>
    <row r="38" spans="1:6" x14ac:dyDescent="0.25">
      <c r="A38" s="2" t="str">
        <f t="shared" si="0"/>
        <v>Proposal</v>
      </c>
      <c r="B38" s="1">
        <v>190.5</v>
      </c>
      <c r="C38" t="s">
        <v>45</v>
      </c>
      <c r="E38" t="s">
        <v>81</v>
      </c>
    </row>
    <row r="39" spans="1:6" x14ac:dyDescent="0.25">
      <c r="A39" s="2" t="str">
        <f t="shared" si="0"/>
        <v>Proposal</v>
      </c>
      <c r="B39" s="1" t="s">
        <v>70</v>
      </c>
      <c r="C39" t="s">
        <v>46</v>
      </c>
      <c r="E39" t="s">
        <v>81</v>
      </c>
    </row>
    <row r="40" spans="1:6" x14ac:dyDescent="0.25">
      <c r="A40" s="2" t="str">
        <f t="shared" si="0"/>
        <v>Proposal</v>
      </c>
      <c r="B40" s="1" t="s">
        <v>71</v>
      </c>
      <c r="C40" t="s">
        <v>47</v>
      </c>
      <c r="E40" t="s">
        <v>81</v>
      </c>
    </row>
    <row r="41" spans="1:6" x14ac:dyDescent="0.25">
      <c r="A41" s="2" t="str">
        <f t="shared" si="0"/>
        <v>Proposal</v>
      </c>
      <c r="B41" s="1" t="s">
        <v>72</v>
      </c>
      <c r="C41" t="s">
        <v>48</v>
      </c>
      <c r="E41" t="s">
        <v>81</v>
      </c>
    </row>
    <row r="42" spans="1:6" x14ac:dyDescent="0.25">
      <c r="A42" s="2" t="str">
        <f t="shared" si="0"/>
        <v>Proposal</v>
      </c>
      <c r="B42" s="1" t="s">
        <v>73</v>
      </c>
      <c r="C42" t="s">
        <v>49</v>
      </c>
      <c r="E42" t="s">
        <v>81</v>
      </c>
    </row>
    <row r="43" spans="1:6" x14ac:dyDescent="0.25">
      <c r="A43" s="2" t="str">
        <f t="shared" si="0"/>
        <v>Proposal</v>
      </c>
      <c r="B43" s="1" t="s">
        <v>74</v>
      </c>
      <c r="C43" t="s">
        <v>50</v>
      </c>
      <c r="E43" t="s">
        <v>81</v>
      </c>
    </row>
    <row r="44" spans="1:6" x14ac:dyDescent="0.25">
      <c r="A44" s="2" t="str">
        <f t="shared" si="0"/>
        <v>Proposal</v>
      </c>
      <c r="B44" s="1" t="s">
        <v>75</v>
      </c>
      <c r="C44" t="s">
        <v>51</v>
      </c>
      <c r="E44" t="s">
        <v>81</v>
      </c>
    </row>
    <row r="45" spans="1:6" x14ac:dyDescent="0.25">
      <c r="A45" s="2" t="str">
        <f t="shared" si="0"/>
        <v>DONE</v>
      </c>
      <c r="B45" s="1" t="s">
        <v>76</v>
      </c>
      <c r="C45" t="s">
        <v>52</v>
      </c>
      <c r="E45" t="s">
        <v>58</v>
      </c>
    </row>
    <row r="46" spans="1:6" x14ac:dyDescent="0.25">
      <c r="A46" s="2" t="str">
        <f t="shared" si="0"/>
        <v>Text w/TBDs</v>
      </c>
      <c r="B46" s="1">
        <v>190.8</v>
      </c>
      <c r="C46" t="s">
        <v>85</v>
      </c>
      <c r="F46" t="s">
        <v>84</v>
      </c>
    </row>
    <row r="47" spans="1:6" x14ac:dyDescent="0.25">
      <c r="A47" s="2" t="str">
        <f t="shared" si="0"/>
        <v>DONE</v>
      </c>
      <c r="B47" s="1">
        <v>190.9</v>
      </c>
      <c r="C47" t="s">
        <v>53</v>
      </c>
      <c r="E47" t="s">
        <v>58</v>
      </c>
    </row>
    <row r="48" spans="1:6" x14ac:dyDescent="0.25">
      <c r="A48" s="2" t="str">
        <f t="shared" si="0"/>
        <v>Text w/TBDs</v>
      </c>
      <c r="B48" s="1" t="s">
        <v>79</v>
      </c>
      <c r="C48" t="s">
        <v>54</v>
      </c>
      <c r="F48" t="s">
        <v>84</v>
      </c>
    </row>
    <row r="49" spans="1:1" x14ac:dyDescent="0.25">
      <c r="A49" s="2" t="str">
        <f t="shared" ref="A49:A59" si="1">IF(AND(COUNTBLANK(D49:G49)=4,NOT(ISBLANK(C49))),"X","")</f>
        <v/>
      </c>
    </row>
    <row r="50" spans="1:1" x14ac:dyDescent="0.25">
      <c r="A50" s="2" t="str">
        <f t="shared" si="1"/>
        <v/>
      </c>
    </row>
    <row r="51" spans="1:1" x14ac:dyDescent="0.25">
      <c r="A51" s="2" t="str">
        <f t="shared" si="1"/>
        <v/>
      </c>
    </row>
    <row r="52" spans="1:1" x14ac:dyDescent="0.25">
      <c r="A52" s="2" t="str">
        <f t="shared" si="1"/>
        <v/>
      </c>
    </row>
    <row r="53" spans="1:1" x14ac:dyDescent="0.25">
      <c r="A53" s="2" t="str">
        <f t="shared" si="1"/>
        <v/>
      </c>
    </row>
    <row r="54" spans="1:1" x14ac:dyDescent="0.25">
      <c r="A54" s="2" t="str">
        <f t="shared" si="1"/>
        <v/>
      </c>
    </row>
    <row r="55" spans="1:1" x14ac:dyDescent="0.25">
      <c r="A55" s="2" t="str">
        <f t="shared" si="1"/>
        <v/>
      </c>
    </row>
    <row r="56" spans="1:1" x14ac:dyDescent="0.25">
      <c r="A56" s="2" t="str">
        <f t="shared" si="1"/>
        <v/>
      </c>
    </row>
    <row r="57" spans="1:1" x14ac:dyDescent="0.25">
      <c r="A57" s="2" t="str">
        <f t="shared" si="1"/>
        <v/>
      </c>
    </row>
    <row r="58" spans="1:1" x14ac:dyDescent="0.25">
      <c r="A58" s="2" t="str">
        <f t="shared" si="1"/>
        <v/>
      </c>
    </row>
    <row r="59" spans="1:1" x14ac:dyDescent="0.25">
      <c r="A59" s="2" t="str">
        <f t="shared" si="1"/>
        <v/>
      </c>
    </row>
  </sheetData>
  <conditionalFormatting sqref="A1:A1048576">
    <cfRule type="containsText" dxfId="2" priority="1" operator="containsText" text="DONE">
      <formula>NOT(ISERROR(SEARCH("DONE",A1)))</formula>
    </cfRule>
    <cfRule type="containsText" dxfId="1" priority="2" operator="containsText" text="TBD">
      <formula>NOT(ISERROR(SEARCH("TBD",A1)))</formula>
    </cfRule>
  </conditionalFormatting>
  <conditionalFormatting sqref="A2:A59">
    <cfRule type="cellIs" dxfId="0" priority="3" operator="equal">
      <formula>"X"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Zimmerman</dc:creator>
  <cp:lastModifiedBy>George Zimmerman</cp:lastModifiedBy>
  <dcterms:created xsi:type="dcterms:W3CDTF">2025-03-05T15:39:09Z</dcterms:created>
  <dcterms:modified xsi:type="dcterms:W3CDTF">2025-07-09T15:00:07Z</dcterms:modified>
</cp:coreProperties>
</file>